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95" windowWidth="11340" windowHeight="10650" activeTab="0"/>
  </bookViews>
  <sheets>
    <sheet name="РДТ на 01.04.19" sheetId="1" r:id="rId1"/>
    <sheet name="человеко-часы" sheetId="2" state="hidden" r:id="rId2"/>
    <sheet name="участие" sheetId="3" state="hidden" r:id="rId3"/>
  </sheets>
  <definedNames>
    <definedName name="_xlnm.Print_Area" localSheetId="0">'РДТ на 01.04.19'!$A$1:$I$39</definedName>
    <definedName name="_xlnm.Print_Area" localSheetId="2">'участие'!$A$1:$E$44</definedName>
  </definedNames>
  <calcPr fullCalcOnLoad="1"/>
</workbook>
</file>

<file path=xl/sharedStrings.xml><?xml version="1.0" encoding="utf-8"?>
<sst xmlns="http://schemas.openxmlformats.org/spreadsheetml/2006/main" count="216" uniqueCount="158">
  <si>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</si>
  <si>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</si>
  <si>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</si>
  <si>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</si>
  <si>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</si>
  <si>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</si>
  <si>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</si>
  <si>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</si>
  <si>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</si>
  <si>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</si>
  <si>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</si>
  <si>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</si>
  <si>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</si>
  <si>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</si>
  <si>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</si>
  <si>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</si>
  <si>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</si>
  <si>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</si>
  <si>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</si>
  <si>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</si>
  <si>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Очная</t>
  </si>
  <si>
    <t>1.2. Сведения о достижении показателей качества.</t>
  </si>
  <si>
    <t>Процент</t>
  </si>
  <si>
    <t>Характеристика причин отклонений от запланированных значений</t>
  </si>
  <si>
    <t>Показатели, характеризующие качество муниципальной услуги</t>
  </si>
  <si>
    <t>% выполне-ния</t>
  </si>
  <si>
    <t xml:space="preserve">                                                                       (указывается наименование муниципальной услуги)</t>
  </si>
  <si>
    <t>Дополнительная общеразвивающая программа</t>
  </si>
  <si>
    <t>Количество человеко-часов</t>
  </si>
  <si>
    <t>Человеко-часы</t>
  </si>
  <si>
    <t>1. Сохранность контингента</t>
  </si>
  <si>
    <t>Муниципальное автономное учреждение дополнительного образования
 «Районный дом творчества» Верхнекетского района Томской области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</si>
  <si>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дополнительных общеразвивающих программ»</t>
    </r>
  </si>
  <si>
    <t>ФИО педагогических работников</t>
  </si>
  <si>
    <t>Количество педагогических часов в месяц (согласно табелю учета рабочего времени)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</si>
  <si>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</si>
  <si>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</si>
  <si>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</si>
  <si>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</si>
  <si>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</si>
  <si>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</si>
  <si>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</si>
  <si>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</si>
  <si>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</si>
  <si>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</si>
  <si>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</si>
  <si>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</si>
  <si>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Безрукова Е.П.</t>
  </si>
  <si>
    <t>Типсина Г.В.</t>
  </si>
  <si>
    <t>Копылова Н.Ю.</t>
  </si>
  <si>
    <t>Косимова Л.В.</t>
  </si>
  <si>
    <t>Бисерова Н.В.</t>
  </si>
  <si>
    <t>Минина Е.В.</t>
  </si>
  <si>
    <t>Пурнак Л.В.</t>
  </si>
  <si>
    <t>Николаева Н.В.</t>
  </si>
  <si>
    <t>Николаева Н.С.</t>
  </si>
  <si>
    <t>Степичева А.В</t>
  </si>
  <si>
    <t>Цитеркоп Н.В.</t>
  </si>
  <si>
    <t>Рыбаков Д.В.</t>
  </si>
  <si>
    <t>Итого:</t>
  </si>
  <si>
    <t>Количество обучающихся на конец месяца (бесплатная деятельность)</t>
  </si>
  <si>
    <t>Количество человеко-часов в месяц</t>
  </si>
  <si>
    <t>расчёт</t>
  </si>
  <si>
    <t>Наименование</t>
  </si>
  <si>
    <t>Уровень, место проведения</t>
  </si>
  <si>
    <t>Количество участников</t>
  </si>
  <si>
    <t>Результат</t>
  </si>
  <si>
    <t>ИТОГО:</t>
  </si>
  <si>
    <t>Скляр К.К.</t>
  </si>
  <si>
    <t>Герасимова О.А.</t>
  </si>
  <si>
    <t>Всероссийский конкурс рисунков по ПДД" Со светофоровой наукой по зимним дорогам детства"</t>
  </si>
  <si>
    <t xml:space="preserve">Районная краеведческая конференция "Комсомольская биография моей малой Родины" " </t>
  </si>
  <si>
    <t>Районный этап Всероссийской акции "Снежный десант"</t>
  </si>
  <si>
    <t>Областной этап Всероссийского форума "Зелёная планета -2018". Конкурс экологических проектов</t>
  </si>
  <si>
    <t>Районный этап областного конкурса "Я рисую безопасный труд"</t>
  </si>
  <si>
    <t>Районный профориентационный конкурс "Все работы хороши - выбирай на вкус"</t>
  </si>
  <si>
    <t>Межмуниципальная  краеведческая конференция "Комсомольская биография моей малой Родины"</t>
  </si>
  <si>
    <t>Областная   краеведческая конференция "Комсомольская биография моей малой Родины"</t>
  </si>
  <si>
    <t>Областной этап Всероссийского форума "Зелёная планета -2018".Конкурс рисунков и плакатов "Добрые дела"</t>
  </si>
  <si>
    <t>Открытый конкурс детско - юношеской журналистики "Томск- глазами детей"</t>
  </si>
  <si>
    <t xml:space="preserve">Открытая научно - практическая конференция "Первые шаги в науку" - 2018 год </t>
  </si>
  <si>
    <t>Областной конкурс "Покормите птиц зимой"</t>
  </si>
  <si>
    <t>Научно - исследовательская конференция учащихся "Мой первый проект"</t>
  </si>
  <si>
    <t>В пределах допустимых отклонений согласно пп. 2.7 Порядка осуществления контроля за выполнением муниципальных заданий на оказание муниципальных услуг (выполнение работ), утвержденного постановлением Администрации Верхнекетского района от 18.06.2014 № 700</t>
  </si>
  <si>
    <t>2. Доля учащихся, ставших победителями и призерами муниципальных, региональных, всероссийских и международных конкурсов от количества участников*</t>
  </si>
  <si>
    <t>Открытый конкурс детско - юношеской журналистики «Томск- глазами детей»</t>
  </si>
  <si>
    <t>Всероссийский конкурс "Надежда России"</t>
  </si>
  <si>
    <t>Областной.Выставка  конкурсных работ "Мир глазами детей"</t>
  </si>
  <si>
    <t>Конкурс "Юных инспекторов"</t>
  </si>
  <si>
    <t>Конкурс декоративно-прикладного творчества среди отрядов ЮИД</t>
  </si>
  <si>
    <t>Конкурс "Отрядов ЮИД"-2017"</t>
  </si>
  <si>
    <t>Региональный этап международного конкурса"Красота божьего мира"</t>
  </si>
  <si>
    <t>Областной конкурс детско-юношеской журналистики"История одного экспоната"</t>
  </si>
  <si>
    <t>Международный конкурс,Память о Холокосте"</t>
  </si>
  <si>
    <t>Конкурс"АРТХАОС Мусорный ветер"</t>
  </si>
  <si>
    <t>Конкурс социально экологической рекламы"Посмотри,задумайся,сделай"(видеоролики)</t>
  </si>
  <si>
    <t>Областной конкурс социальнэкологической рекламы (плакаты)</t>
  </si>
  <si>
    <t>Открытый дистанционный фестиваль "Экологический калейдоскоп-2017"</t>
  </si>
  <si>
    <t>Областной конкурс"День наблюдения птиц"</t>
  </si>
  <si>
    <t>Областной конкурс "Экоселфи"</t>
  </si>
  <si>
    <t>Межрегиональный экологический фотоконкурс"Наедине с природой"</t>
  </si>
  <si>
    <t>Областной конкурс "Легенды и сказки земли Сибирской"</t>
  </si>
  <si>
    <t>Межрайонные соревнования по робототехнике"SMART"</t>
  </si>
  <si>
    <t>Областная дистанционная викторина посвященная С.Ф.Бондарчуку</t>
  </si>
  <si>
    <t>Районный конкурс детей с ОВЗ и детей инвалидов "Радуга творчества"</t>
  </si>
  <si>
    <t>Районный конкурс декоративно-прикладного творчества "Пасхальная сказка"</t>
  </si>
  <si>
    <t>Районный конкурс социальных проектов "От проектов к реальным делам"</t>
  </si>
  <si>
    <t>Районный конкурс "Нам этот мир завещано беречь"</t>
  </si>
  <si>
    <t>Районный конкурс хореографического искусства "В вихре танца"</t>
  </si>
  <si>
    <t xml:space="preserve"> Районный очный конкурс- выставка технического творчества "Я-Конструктор"</t>
  </si>
  <si>
    <t>Районные соревнования по робототехнике "РОБО"</t>
  </si>
  <si>
    <t>Районный экологический слет "Юные друзья природы"</t>
  </si>
  <si>
    <t>Гусельникова М.П.</t>
  </si>
  <si>
    <t>Берлизова И.В.</t>
  </si>
  <si>
    <t>Кадура И.Э.</t>
  </si>
  <si>
    <t>Аксенов Ю.В.</t>
  </si>
  <si>
    <t>Колмакова Т.М.</t>
  </si>
  <si>
    <t>Межрайонные соревнования побразовательной робототехнике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</si>
  <si>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апреля 2019 года</t>
    </r>
  </si>
  <si>
    <t>Расчет количества человеко-часов за 3 месяца 2019 года</t>
  </si>
  <si>
    <t>Количество человеко-часов за 3 мес. 2019г.</t>
  </si>
  <si>
    <t>план на 2019 год</t>
  </si>
  <si>
    <t>заполняем красные ячейки</t>
  </si>
  <si>
    <r>
      <t xml:space="preserve">* Информация об участии в муниципальных, региональных, всероссийских и международных конкурсах </t>
    </r>
    <r>
      <rPr>
        <b/>
        <sz val="12"/>
        <rFont val="Times New Roman"/>
        <family val="1"/>
      </rPr>
      <t>в январе-марте 2019 года</t>
    </r>
  </si>
  <si>
    <t>Районный конкурс «Кружковец года - 2018»</t>
  </si>
  <si>
    <t>Районный, февраль 2019 года, Управление образования Администрации Верхнекетского района, МАУ ДО «РДТ» Верхнекетского района Томской области</t>
  </si>
  <si>
    <t>Районный, март 2019 года, Управление образования Администрации Верхнекетского района, МАУ ДО «РДТ» Верхнекетского района Томской области</t>
  </si>
  <si>
    <t>Очная командная игра районного фестиваля мультимедийной продукции «Мы из будущего»</t>
  </si>
  <si>
    <t>Региональный открытый экологический конкурс «Внимание!!!», Номинация «Видеобращение»</t>
  </si>
  <si>
    <t>Областной конкурс - выставка «Альтернативная АРТ- ель»</t>
  </si>
  <si>
    <t>Областной, январь 2019 года, Департамент лесного хозяйства Томской области, ДДТ «Искорка»</t>
  </si>
  <si>
    <r>
      <t xml:space="preserve">Региональный, март 2019 года, МБОУ «Торбеевская ООШ», </t>
    </r>
    <r>
      <rPr>
        <sz val="12"/>
        <color indexed="8"/>
        <rFont val="Times New Roman"/>
        <family val="1"/>
      </rPr>
      <t>ОГБУ «Региональный центр развития образования»</t>
    </r>
  </si>
  <si>
    <t>Областной, март 2019 года, МБОУ «Корниловская СОШ»</t>
  </si>
  <si>
    <t>Региональный , март 2019 года, МБОУ «Торбеевская ООШ», ОГБУ «Региональный центр развития образования»</t>
  </si>
  <si>
    <t>Региональный открытый экологический конкурс «Внимание!», Номинация «Коллаж»</t>
  </si>
  <si>
    <t>Областной, январь 2019 года, Департамент лесного хозяйства Томской области</t>
  </si>
  <si>
    <t>Конкурс макетов настенных календарей «Лес -моя маленькая жизнь» в рамках акции «Елочка живи!»</t>
  </si>
  <si>
    <t>Областная научно - исследовательская конференция учащихся «Мой первый проект»</t>
  </si>
  <si>
    <t>Областной, манрт 2019 года, МБОУ «Сайгинская СОШ», ОГБУ «Региональный центр развития образования»</t>
  </si>
  <si>
    <t>Региональный, март 2019 года, Департамент общего образования, Департамент лесного хозяйства Томской области</t>
  </si>
  <si>
    <t>Региональный конкурс «Проект благоустройства территории земель лесного фонда Томской области вокруг населенных пунктов и мест отдыха»</t>
  </si>
  <si>
    <t>Районный фестиваль детского творчества " Солнышко в ладошка", Районный, март 2019, МАДОУ "Верхнекетский детский сад", УО</t>
  </si>
  <si>
    <t>Региональный конкурс "Проект благоустройства территории земель лесного фонда Томской области вокруг населенных пунктов и мест отдыха, Региональный, март 2019,Департамент общего образования ,Департамент лесного хозяйства Томской области</t>
  </si>
  <si>
    <t>Областная научно - исследовательская конференция учащихся "Мой первый проект", Областной, март  2019,МБОУ "Сайгинская СОШ", РЦРО</t>
  </si>
  <si>
    <t>Конкурс макетов настенных календарей "Лес -моя маленькая жизнь", который проводился в рамках акции "Елочка живи!", Областной, январь 2019, Департамент лесного хозяйства Томской области</t>
  </si>
  <si>
    <t>Региональный открытый экологический конкурс "Внимание!" Номинация "Коллаж", Региональный, март 2019,МБОУ "Торбеевская ООШ", РЦРО</t>
  </si>
  <si>
    <t>Открытый конкурс детско - юношеской журналистики "Томск- глазами детей", Областной, март 2019,МБОУ "Корниловская СОШ"</t>
  </si>
  <si>
    <t>Областной конкурс - выставка "Альтернативная АРТ- ель", Областной, январь,2019,Департамент лесного хозяйства Томской области, ДДТ "Искорка"</t>
  </si>
  <si>
    <t>Региональный открытый экологический конкурс "Внимание!" Номинация "Обращение в стихотворной форме", Региональный, март 2019, МБОУ "Торбеевская ООШ", РЦРО</t>
  </si>
  <si>
    <t>Региональный открытый экологический конкурс "Внимание!" Номинация "Видеобращение", Региональный, март 2019, МБОУ "Торбеевская ООШ", РЦРО</t>
  </si>
  <si>
    <t>Очная командная игра районного фестиваля мультимедийной продукции "Мы из будущего", Районный, март, 2019, УО, МАУ ДО "РДТ"</t>
  </si>
  <si>
    <t>Районный конкурс "Кружковец года - 2018", Районный, февраль,2019, УО, МАУ ДО "РДТ"</t>
  </si>
  <si>
    <t>Районный, март 2019 года, МАДОУ «Верхнекетский детский сад», Управление образования Администрации Верхнекетского района</t>
  </si>
  <si>
    <t>Зам. начальника Управления образования</t>
  </si>
  <si>
    <t>_________________А. А. Стародубцева</t>
  </si>
  <si>
    <t>Региональный, март 2019 года, МБОУ «Торбеевская ООШ», ОГБУ «Региональный центр развития образования»</t>
  </si>
  <si>
    <t>Региональный открытый экологический конкурс «Внимание! Номинация «Обращение в стихотворной форме»</t>
  </si>
  <si>
    <t>Районный фестиваль детского творчества «Солнышко в ладошках»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</si>
</sst>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dd/mm/yyyy\ hh:mm"/>
    <numFmt numFmtId="180" formatCode="?"/>
    <numFmt numFmtId="181" formatCode="0.0"/>
    <numFmt numFmtId="182" formatCode="0.000000"/>
    <numFmt numFmtId="183" formatCode="0.00000"/>
    <numFmt numFmtId="184" formatCode="0.0000"/>
    <numFmt numFmtId="185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4" fontId="29" fillId="24" borderId="10" xfId="69" applyNumberFormat="1" applyFont="1" applyFill="1" applyBorder="1" applyAlignment="1">
      <alignment horizontal="left" vertical="top" wrapText="1"/>
      <protection/>
    </xf>
    <xf numFmtId="4" fontId="29" fillId="25" borderId="10" xfId="69" applyNumberFormat="1" applyFont="1" applyFill="1" applyBorder="1" applyAlignment="1">
      <alignment horizontal="left" vertical="top" wrapText="1"/>
      <protection/>
    </xf>
    <xf numFmtId="0" fontId="29" fillId="0" borderId="10" xfId="69" applyFont="1" applyBorder="1" applyAlignment="1">
      <alignment horizontal="right"/>
      <protection/>
    </xf>
    <xf numFmtId="4" fontId="30" fillId="26" borderId="0" xfId="69" applyNumberFormat="1" applyFont="1" applyFill="1" applyBorder="1" applyAlignment="1">
      <alignment horizontal="left" vertical="top" wrapText="1"/>
      <protection/>
    </xf>
    <xf numFmtId="0" fontId="20" fillId="0" borderId="10" xfId="0" applyFont="1" applyBorder="1" applyAlignment="1">
      <alignment/>
    </xf>
    <xf numFmtId="0" fontId="20" fillId="26" borderId="10" xfId="0" applyFont="1" applyFill="1" applyBorder="1" applyAlignment="1">
      <alignment horizontal="left" vertical="top"/>
    </xf>
    <xf numFmtId="0" fontId="29" fillId="0" borderId="0" xfId="69" applyFont="1">
      <alignment/>
      <protection/>
    </xf>
    <xf numFmtId="0" fontId="29" fillId="0" borderId="10" xfId="69" applyFont="1" applyBorder="1" applyAlignment="1">
      <alignment horizontal="left"/>
      <protection/>
    </xf>
    <xf numFmtId="0" fontId="29" fillId="0" borderId="10" xfId="69" applyFont="1" applyBorder="1">
      <alignment/>
      <protection/>
    </xf>
    <xf numFmtId="0" fontId="29" fillId="24" borderId="10" xfId="69" applyFont="1" applyFill="1" applyBorder="1">
      <alignment/>
      <protection/>
    </xf>
    <xf numFmtId="0" fontId="29" fillId="25" borderId="10" xfId="69" applyFont="1" applyFill="1" applyBorder="1">
      <alignment/>
      <protection/>
    </xf>
    <xf numFmtId="0" fontId="29" fillId="0" borderId="0" xfId="69" applyFont="1" applyBorder="1" applyAlignment="1">
      <alignment horizontal="left"/>
      <protection/>
    </xf>
    <xf numFmtId="0" fontId="29" fillId="0" borderId="0" xfId="69" applyFont="1" applyBorder="1">
      <alignment/>
      <protection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Alignment="1">
      <alignment/>
    </xf>
    <xf numFmtId="0" fontId="23" fillId="0" borderId="10" xfId="0" applyFont="1" applyBorder="1" applyAlignment="1">
      <alignment horizontal="left" vertical="top"/>
    </xf>
    <xf numFmtId="0" fontId="29" fillId="27" borderId="10" xfId="69" applyFont="1" applyFill="1" applyBorder="1">
      <alignment/>
      <protection/>
    </xf>
    <xf numFmtId="0" fontId="30" fillId="0" borderId="10" xfId="69" applyFont="1" applyBorder="1">
      <alignment/>
      <protection/>
    </xf>
    <xf numFmtId="0" fontId="30" fillId="24" borderId="10" xfId="69" applyFont="1" applyFill="1" applyBorder="1">
      <alignment/>
      <protection/>
    </xf>
    <xf numFmtId="0" fontId="30" fillId="25" borderId="10" xfId="69" applyFont="1" applyFill="1" applyBorder="1">
      <alignment/>
      <protection/>
    </xf>
    <xf numFmtId="4" fontId="30" fillId="28" borderId="11" xfId="69" applyNumberFormat="1" applyFont="1" applyFill="1" applyBorder="1">
      <alignment/>
      <protection/>
    </xf>
    <xf numFmtId="3" fontId="30" fillId="28" borderId="0" xfId="69" applyNumberFormat="1" applyFont="1" applyFill="1">
      <alignment/>
      <protection/>
    </xf>
    <xf numFmtId="0" fontId="30" fillId="28" borderId="0" xfId="69" applyFont="1" applyFill="1">
      <alignment/>
      <protection/>
    </xf>
    <xf numFmtId="0" fontId="29" fillId="28" borderId="0" xfId="69" applyFont="1" applyFill="1">
      <alignment/>
      <protection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horizontal="center"/>
    </xf>
    <xf numFmtId="0" fontId="29" fillId="29" borderId="10" xfId="69" applyFont="1" applyFill="1" applyBorder="1">
      <alignment/>
      <protection/>
    </xf>
    <xf numFmtId="0" fontId="31" fillId="0" borderId="0" xfId="69" applyFont="1">
      <alignment/>
      <protection/>
    </xf>
    <xf numFmtId="0" fontId="20" fillId="26" borderId="12" xfId="0" applyFont="1" applyFill="1" applyBorder="1" applyAlignment="1">
      <alignment vertical="top" wrapText="1"/>
    </xf>
    <xf numFmtId="0" fontId="23" fillId="26" borderId="10" xfId="0" applyFont="1" applyFill="1" applyBorder="1" applyAlignment="1">
      <alignment horizontal="left" vertical="top"/>
    </xf>
    <xf numFmtId="0" fontId="20" fillId="26" borderId="0" xfId="0" applyFont="1" applyFill="1" applyAlignment="1">
      <alignment/>
    </xf>
    <xf numFmtId="0" fontId="20" fillId="26" borderId="10" xfId="0" applyFont="1" applyFill="1" applyBorder="1" applyAlignment="1">
      <alignment vertical="top" wrapText="1"/>
    </xf>
    <xf numFmtId="0" fontId="20" fillId="26" borderId="11" xfId="0" applyFont="1" applyFill="1" applyBorder="1" applyAlignment="1">
      <alignment horizontal="left" vertical="top"/>
    </xf>
    <xf numFmtId="0" fontId="20" fillId="26" borderId="11" xfId="0" applyFont="1" applyFill="1" applyBorder="1" applyAlignment="1">
      <alignment horizontal="left" vertical="top" wrapText="1"/>
    </xf>
    <xf numFmtId="0" fontId="20" fillId="30" borderId="10" xfId="0" applyFont="1" applyFill="1" applyBorder="1" applyAlignment="1">
      <alignment horizontal="left" vertical="top"/>
    </xf>
    <xf numFmtId="0" fontId="20" fillId="30" borderId="10" xfId="0" applyFont="1" applyFill="1" applyBorder="1" applyAlignment="1">
      <alignment vertical="top" wrapText="1"/>
    </xf>
    <xf numFmtId="0" fontId="20" fillId="30" borderId="11" xfId="0" applyFont="1" applyFill="1" applyBorder="1" applyAlignment="1">
      <alignment horizontal="left" vertical="top"/>
    </xf>
    <xf numFmtId="0" fontId="20" fillId="30" borderId="11" xfId="0" applyFont="1" applyFill="1" applyBorder="1" applyAlignment="1">
      <alignment horizontal="left" vertical="top" wrapText="1"/>
    </xf>
    <xf numFmtId="0" fontId="20" fillId="30" borderId="10" xfId="0" applyFont="1" applyFill="1" applyBorder="1" applyAlignment="1">
      <alignment horizontal="left" vertical="top" wrapText="1"/>
    </xf>
    <xf numFmtId="0" fontId="20" fillId="30" borderId="11" xfId="0" applyFont="1" applyFill="1" applyBorder="1" applyAlignment="1">
      <alignment horizontal="left" wrapText="1"/>
    </xf>
    <xf numFmtId="0" fontId="20" fillId="30" borderId="10" xfId="0" applyFont="1" applyFill="1" applyBorder="1" applyAlignment="1">
      <alignment horizontal="left" wrapText="1"/>
    </xf>
    <xf numFmtId="0" fontId="20" fillId="25" borderId="13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0" fillId="26" borderId="12" xfId="0" applyFont="1" applyFill="1" applyBorder="1" applyAlignment="1">
      <alignment vertical="top" wrapText="1"/>
    </xf>
    <xf numFmtId="0" fontId="20" fillId="26" borderId="12" xfId="0" applyFont="1" applyFill="1" applyBorder="1" applyAlignment="1">
      <alignment horizontal="center" vertical="top"/>
    </xf>
    <xf numFmtId="0" fontId="20" fillId="26" borderId="14" xfId="0" applyFont="1" applyFill="1" applyBorder="1" applyAlignment="1">
      <alignment horizontal="center" vertical="top"/>
    </xf>
    <xf numFmtId="0" fontId="23" fillId="0" borderId="12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26" borderId="12" xfId="0" applyFont="1" applyFill="1" applyBorder="1" applyAlignment="1">
      <alignment horizontal="center" vertical="top"/>
    </xf>
    <xf numFmtId="0" fontId="23" fillId="26" borderId="14" xfId="0" applyFont="1" applyFill="1" applyBorder="1" applyAlignment="1">
      <alignment horizontal="center" vertical="top"/>
    </xf>
    <xf numFmtId="0" fontId="29" fillId="31" borderId="0" xfId="69" applyFont="1" applyFill="1" applyAlignment="1">
      <alignment horizontal="center"/>
      <protection/>
    </xf>
    <xf numFmtId="3" fontId="29" fillId="0" borderId="10" xfId="69" applyNumberFormat="1" applyFont="1" applyBorder="1" applyAlignment="1">
      <alignment horizontal="center" vertical="top" wrapText="1"/>
      <protection/>
    </xf>
    <xf numFmtId="3" fontId="29" fillId="0" borderId="15" xfId="69" applyNumberFormat="1" applyFont="1" applyBorder="1" applyAlignment="1">
      <alignment horizontal="left" vertical="top" wrapText="1"/>
      <protection/>
    </xf>
    <xf numFmtId="3" fontId="29" fillId="0" borderId="11" xfId="69" applyNumberFormat="1" applyFont="1" applyBorder="1" applyAlignment="1">
      <alignment horizontal="left" vertical="top" wrapText="1"/>
      <protection/>
    </xf>
    <xf numFmtId="0" fontId="29" fillId="0" borderId="10" xfId="69" applyFont="1" applyBorder="1" applyAlignment="1">
      <alignment horizontal="center"/>
      <protection/>
    </xf>
    <xf numFmtId="3" fontId="29" fillId="0" borderId="0" xfId="69" applyNumberFormat="1" applyFont="1" applyBorder="1" applyAlignment="1">
      <alignment horizontal="center" vertical="top" wrapText="1"/>
      <protection/>
    </xf>
    <xf numFmtId="3" fontId="29" fillId="0" borderId="0" xfId="69" applyNumberFormat="1" applyFont="1" applyBorder="1" applyAlignment="1">
      <alignment horizontal="left" vertical="top" wrapText="1"/>
      <protection/>
    </xf>
    <xf numFmtId="3" fontId="29" fillId="25" borderId="10" xfId="69" applyNumberFormat="1" applyFont="1" applyFill="1" applyBorder="1" applyAlignment="1">
      <alignment horizontal="left" vertical="top" wrapText="1"/>
      <protection/>
    </xf>
    <xf numFmtId="0" fontId="29" fillId="24" borderId="10" xfId="69" applyFont="1" applyFill="1" applyBorder="1" applyAlignment="1">
      <alignment horizontal="center"/>
      <protection/>
    </xf>
    <xf numFmtId="0" fontId="29" fillId="25" borderId="10" xfId="69" applyFont="1" applyFill="1" applyBorder="1" applyAlignment="1">
      <alignment horizontal="center"/>
      <protection/>
    </xf>
    <xf numFmtId="14" fontId="20" fillId="26" borderId="0" xfId="0" applyNumberFormat="1" applyFont="1" applyFill="1" applyAlignment="1">
      <alignment/>
    </xf>
    <xf numFmtId="0" fontId="20" fillId="26" borderId="0" xfId="0" applyFont="1" applyFill="1" applyAlignment="1">
      <alignment horizontal="center"/>
    </xf>
    <xf numFmtId="0" fontId="20" fillId="26" borderId="0" xfId="0" applyFont="1" applyFill="1" applyAlignment="1">
      <alignment horizontal="right" vertical="center"/>
    </xf>
    <xf numFmtId="0" fontId="20" fillId="26" borderId="0" xfId="0" applyFont="1" applyFill="1" applyAlignment="1">
      <alignment/>
    </xf>
    <xf numFmtId="0" fontId="20" fillId="26" borderId="0" xfId="0" applyFont="1" applyFill="1" applyAlignment="1">
      <alignment horizontal="right"/>
    </xf>
    <xf numFmtId="0" fontId="20" fillId="26" borderId="0" xfId="0" applyFont="1" applyFill="1" applyAlignment="1">
      <alignment horizontal="center" vertical="top" wrapText="1"/>
    </xf>
    <xf numFmtId="0" fontId="20" fillId="26" borderId="0" xfId="0" applyFont="1" applyFill="1" applyAlignment="1">
      <alignment horizontal="center" vertical="center" wrapText="1"/>
    </xf>
    <xf numFmtId="0" fontId="20" fillId="26" borderId="0" xfId="0" applyFont="1" applyFill="1" applyAlignment="1">
      <alignment horizontal="center" wrapText="1"/>
    </xf>
    <xf numFmtId="0" fontId="20" fillId="26" borderId="0" xfId="0" applyFont="1" applyFill="1" applyAlignment="1">
      <alignment horizontal="center"/>
    </xf>
    <xf numFmtId="0" fontId="20" fillId="26" borderId="0" xfId="0" applyFont="1" applyFill="1" applyBorder="1" applyAlignment="1">
      <alignment horizontal="left"/>
    </xf>
    <xf numFmtId="0" fontId="20" fillId="26" borderId="0" xfId="0" applyFont="1" applyFill="1" applyBorder="1" applyAlignment="1">
      <alignment horizontal="left"/>
    </xf>
    <xf numFmtId="0" fontId="22" fillId="26" borderId="0" xfId="0" applyFont="1" applyFill="1" applyBorder="1" applyAlignment="1">
      <alignment horizontal="left" vertical="top"/>
    </xf>
    <xf numFmtId="49" fontId="20" fillId="26" borderId="15" xfId="0" applyNumberFormat="1" applyFont="1" applyFill="1" applyBorder="1" applyAlignment="1">
      <alignment horizontal="center" vertical="top" wrapText="1"/>
    </xf>
    <xf numFmtId="49" fontId="20" fillId="26" borderId="10" xfId="0" applyNumberFormat="1" applyFont="1" applyFill="1" applyBorder="1" applyAlignment="1">
      <alignment horizontal="center" vertical="top" wrapText="1"/>
    </xf>
    <xf numFmtId="49" fontId="20" fillId="26" borderId="12" xfId="0" applyNumberFormat="1" applyFont="1" applyFill="1" applyBorder="1" applyAlignment="1">
      <alignment horizontal="center" vertical="top" wrapText="1"/>
    </xf>
    <xf numFmtId="49" fontId="20" fillId="26" borderId="16" xfId="0" applyNumberFormat="1" applyFont="1" applyFill="1" applyBorder="1" applyAlignment="1">
      <alignment horizontal="center" vertical="top" wrapText="1"/>
    </xf>
    <xf numFmtId="49" fontId="20" fillId="26" borderId="14" xfId="0" applyNumberFormat="1" applyFont="1" applyFill="1" applyBorder="1" applyAlignment="1">
      <alignment horizontal="center" vertical="top" wrapText="1"/>
    </xf>
    <xf numFmtId="49" fontId="20" fillId="26" borderId="11" xfId="0" applyNumberFormat="1" applyFont="1" applyFill="1" applyBorder="1" applyAlignment="1">
      <alignment horizontal="center" vertical="top" wrapText="1"/>
    </xf>
    <xf numFmtId="49" fontId="20" fillId="26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/>
    </xf>
    <xf numFmtId="3" fontId="20" fillId="26" borderId="10" xfId="0" applyNumberFormat="1" applyFont="1" applyFill="1" applyBorder="1" applyAlignment="1">
      <alignment horizontal="left" vertical="top" wrapText="1"/>
    </xf>
    <xf numFmtId="49" fontId="24" fillId="26" borderId="10" xfId="0" applyNumberFormat="1" applyFont="1" applyFill="1" applyBorder="1" applyAlignment="1">
      <alignment horizontal="left" vertical="top" wrapText="1"/>
    </xf>
    <xf numFmtId="49" fontId="20" fillId="26" borderId="0" xfId="0" applyNumberFormat="1" applyFont="1" applyFill="1" applyBorder="1" applyAlignment="1">
      <alignment vertical="center" wrapText="1"/>
    </xf>
    <xf numFmtId="49" fontId="20" fillId="26" borderId="0" xfId="0" applyNumberFormat="1" applyFont="1" applyFill="1" applyBorder="1" applyAlignment="1">
      <alignment horizontal="center" vertical="center" wrapText="1"/>
    </xf>
    <xf numFmtId="2" fontId="20" fillId="26" borderId="0" xfId="0" applyNumberFormat="1" applyFont="1" applyFill="1" applyBorder="1" applyAlignment="1">
      <alignment horizontal="center" vertical="center" wrapText="1"/>
    </xf>
    <xf numFmtId="0" fontId="20" fillId="26" borderId="0" xfId="0" applyFont="1" applyFill="1" applyBorder="1" applyAlignment="1">
      <alignment/>
    </xf>
    <xf numFmtId="0" fontId="20" fillId="26" borderId="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left" vertical="top" wrapText="1"/>
    </xf>
    <xf numFmtId="49" fontId="20" fillId="26" borderId="15" xfId="0" applyNumberFormat="1" applyFont="1" applyFill="1" applyBorder="1" applyAlignment="1">
      <alignment horizontal="left" vertical="top" wrapText="1"/>
    </xf>
    <xf numFmtId="3" fontId="20" fillId="26" borderId="10" xfId="0" applyNumberFormat="1" applyFont="1" applyFill="1" applyBorder="1" applyAlignment="1">
      <alignment horizontal="left" vertical="top"/>
    </xf>
    <xf numFmtId="49" fontId="20" fillId="26" borderId="11" xfId="0" applyNumberFormat="1" applyFont="1" applyFill="1" applyBorder="1" applyAlignment="1">
      <alignment horizontal="left" vertical="top" wrapText="1"/>
    </xf>
    <xf numFmtId="0" fontId="20" fillId="26" borderId="13" xfId="0" applyFont="1" applyFill="1" applyBorder="1" applyAlignment="1">
      <alignment horizontal="center"/>
    </xf>
    <xf numFmtId="0" fontId="20" fillId="26" borderId="10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0" fontId="20" fillId="26" borderId="14" xfId="0" applyFont="1" applyFill="1" applyBorder="1" applyAlignment="1">
      <alignment horizontal="center"/>
    </xf>
    <xf numFmtId="0" fontId="0" fillId="26" borderId="14" xfId="0" applyFill="1" applyBorder="1" applyAlignment="1">
      <alignment vertical="top" wrapText="1"/>
    </xf>
    <xf numFmtId="0" fontId="0" fillId="26" borderId="14" xfId="0" applyFont="1" applyFill="1" applyBorder="1" applyAlignment="1">
      <alignment horizontal="center" vertical="top"/>
    </xf>
    <xf numFmtId="0" fontId="0" fillId="26" borderId="14" xfId="0" applyFill="1" applyBorder="1" applyAlignment="1">
      <alignment horizontal="center" vertical="top"/>
    </xf>
    <xf numFmtId="0" fontId="23" fillId="26" borderId="12" xfId="0" applyFont="1" applyFill="1" applyBorder="1" applyAlignment="1">
      <alignment horizontal="right"/>
    </xf>
    <xf numFmtId="0" fontId="23" fillId="26" borderId="10" xfId="0" applyFont="1" applyFill="1" applyBorder="1" applyAlignment="1">
      <alignment horizontal="right"/>
    </xf>
    <xf numFmtId="0" fontId="23" fillId="26" borderId="16" xfId="0" applyFont="1" applyFill="1" applyBorder="1" applyAlignment="1">
      <alignment horizontal="right"/>
    </xf>
    <xf numFmtId="0" fontId="23" fillId="26" borderId="14" xfId="0" applyFont="1" applyFill="1" applyBorder="1" applyAlignment="1">
      <alignment horizontal="right"/>
    </xf>
  </cellXfs>
  <cellStyles count="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4" xfId="67"/>
    <cellStyle name="Обычный 4 2" xfId="68"/>
    <cellStyle name="Обычный 5" xfId="69"/>
    <cellStyle name="Followed Hyperlink" xfId="70"/>
    <cellStyle name="Плохой" xfId="71"/>
    <cellStyle name="Пояснение" xfId="72"/>
    <cellStyle name="Примечание" xfId="73"/>
    <cellStyle name="Примечание 2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9"/>
  <sheetViews>
    <sheetView tabSelected="1" zoomScaleSheetLayoutView="75" zoomScalePageLayoutView="0" workbookViewId="0" topLeftCell="A1">
      <selection activeCell="E24" sqref="E24"/>
    </sheetView>
  </sheetViews>
  <sheetFormatPr defaultColWidth="9.140625" defaultRowHeight="15"/>
  <cols>
    <col min="1" max="1" width="7.421875" style="33" bestFit="1" customWidth="1"/>
    <col min="2" max="2" width="24.8515625" style="33" customWidth="1"/>
    <col min="3" max="3" width="25.00390625" style="33" customWidth="1"/>
    <col min="4" max="4" width="22.7109375" style="33" customWidth="1"/>
    <col min="5" max="5" width="15.8515625" style="33" customWidth="1"/>
    <col min="6" max="6" width="21.421875" style="33" customWidth="1"/>
    <col min="7" max="7" width="18.57421875" style="33" customWidth="1"/>
    <col min="8" max="8" width="10.28125" style="33" customWidth="1"/>
    <col min="9" max="9" width="32.7109375" style="33" customWidth="1"/>
    <col min="10" max="10" width="13.8515625" style="33" customWidth="1"/>
    <col min="11" max="13" width="43.7109375" style="33" customWidth="1"/>
    <col min="14" max="16384" width="9.140625" style="33" customWidth="1"/>
  </cols>
  <sheetData>
    <row r="1" spans="7:9" ht="21.75" customHeight="1">
      <c r="G1" s="65" t="s">
        <v>2</v>
      </c>
      <c r="H1" s="65"/>
      <c r="I1" s="65"/>
    </row>
    <row r="2" spans="5:9" ht="15.75" customHeight="1">
      <c r="E2" s="66"/>
      <c r="G2" s="67" t="s">
        <v>153</v>
      </c>
      <c r="H2" s="67"/>
      <c r="I2" s="67"/>
    </row>
    <row r="3" spans="5:9" ht="15.75" customHeight="1">
      <c r="E3" s="66"/>
      <c r="G3" s="67" t="s">
        <v>3</v>
      </c>
      <c r="H3" s="67"/>
      <c r="I3" s="67"/>
    </row>
    <row r="4" spans="5:9" ht="15.75" customHeight="1">
      <c r="E4" s="66"/>
      <c r="G4" s="67" t="s">
        <v>154</v>
      </c>
      <c r="H4" s="67"/>
      <c r="I4" s="67"/>
    </row>
    <row r="5" spans="5:7" ht="15.75" customHeight="1">
      <c r="E5" s="63"/>
      <c r="F5" s="64"/>
      <c r="G5" s="64"/>
    </row>
    <row r="6" spans="1:9" ht="15.75" customHeight="1">
      <c r="A6" s="68" t="s">
        <v>118</v>
      </c>
      <c r="B6" s="68"/>
      <c r="C6" s="68"/>
      <c r="D6" s="68"/>
      <c r="E6" s="68"/>
      <c r="F6" s="68"/>
      <c r="G6" s="68"/>
      <c r="H6" s="68"/>
      <c r="I6" s="68"/>
    </row>
    <row r="7" spans="1:9" ht="30.75" customHeight="1">
      <c r="A7" s="69" t="s">
        <v>31</v>
      </c>
      <c r="B7" s="69"/>
      <c r="C7" s="69"/>
      <c r="D7" s="69"/>
      <c r="E7" s="69"/>
      <c r="F7" s="69"/>
      <c r="G7" s="69"/>
      <c r="H7" s="69"/>
      <c r="I7" s="69"/>
    </row>
    <row r="8" spans="1:7" ht="15.75" customHeight="1">
      <c r="A8" s="70"/>
      <c r="B8" s="71"/>
      <c r="C8" s="71"/>
      <c r="D8" s="71"/>
      <c r="E8" s="71"/>
      <c r="F8" s="71"/>
      <c r="G8" s="71"/>
    </row>
    <row r="9" spans="1:7" ht="15" customHeight="1">
      <c r="A9" s="72" t="s">
        <v>4</v>
      </c>
      <c r="B9" s="72"/>
      <c r="C9" s="72"/>
      <c r="D9" s="72"/>
      <c r="E9" s="72"/>
      <c r="F9" s="72"/>
      <c r="G9" s="72"/>
    </row>
    <row r="10" spans="1:7" ht="15" customHeight="1">
      <c r="A10" s="73"/>
      <c r="B10" s="73"/>
      <c r="C10" s="73"/>
      <c r="D10" s="73"/>
      <c r="E10" s="73"/>
      <c r="F10" s="73"/>
      <c r="G10" s="73"/>
    </row>
    <row r="11" spans="1:9" ht="15" customHeight="1">
      <c r="A11" s="72" t="s">
        <v>32</v>
      </c>
      <c r="B11" s="72"/>
      <c r="C11" s="72"/>
      <c r="D11" s="72"/>
      <c r="E11" s="72"/>
      <c r="F11" s="72"/>
      <c r="G11" s="72"/>
      <c r="H11" s="72"/>
      <c r="I11" s="72"/>
    </row>
    <row r="12" spans="1:9" ht="16.5" customHeight="1">
      <c r="A12" s="74" t="s">
        <v>26</v>
      </c>
      <c r="B12" s="74"/>
      <c r="C12" s="74"/>
      <c r="D12" s="74"/>
      <c r="E12" s="74"/>
      <c r="F12" s="74"/>
      <c r="G12" s="74"/>
      <c r="H12" s="74"/>
      <c r="I12" s="74"/>
    </row>
    <row r="13" spans="1:7" ht="16.5" customHeight="1">
      <c r="A13" s="72" t="s">
        <v>5</v>
      </c>
      <c r="B13" s="72"/>
      <c r="C13" s="72"/>
      <c r="D13" s="72"/>
      <c r="E13" s="72"/>
      <c r="F13" s="72"/>
      <c r="G13" s="72"/>
    </row>
    <row r="14" spans="1:9" ht="33.75" customHeight="1">
      <c r="A14" s="75" t="s">
        <v>6</v>
      </c>
      <c r="B14" s="76" t="s">
        <v>7</v>
      </c>
      <c r="C14" s="76" t="s">
        <v>8</v>
      </c>
      <c r="D14" s="77" t="s">
        <v>9</v>
      </c>
      <c r="E14" s="78"/>
      <c r="F14" s="78"/>
      <c r="G14" s="78"/>
      <c r="H14" s="78"/>
      <c r="I14" s="79"/>
    </row>
    <row r="15" spans="1:9" ht="94.5">
      <c r="A15" s="80"/>
      <c r="B15" s="81" t="s">
        <v>0</v>
      </c>
      <c r="C15" s="81" t="s">
        <v>0</v>
      </c>
      <c r="D15" s="81" t="s">
        <v>0</v>
      </c>
      <c r="E15" s="81" t="s">
        <v>10</v>
      </c>
      <c r="F15" s="81" t="s">
        <v>11</v>
      </c>
      <c r="G15" s="81" t="s">
        <v>12</v>
      </c>
      <c r="H15" s="81" t="s">
        <v>25</v>
      </c>
      <c r="I15" s="81" t="s">
        <v>23</v>
      </c>
    </row>
    <row r="16" spans="1:9" ht="15" customHeight="1">
      <c r="A16" s="82" t="s">
        <v>13</v>
      </c>
      <c r="B16" s="82" t="s">
        <v>14</v>
      </c>
      <c r="C16" s="82" t="s">
        <v>15</v>
      </c>
      <c r="D16" s="82" t="s">
        <v>16</v>
      </c>
      <c r="E16" s="82" t="s">
        <v>17</v>
      </c>
      <c r="F16" s="82" t="s">
        <v>18</v>
      </c>
      <c r="G16" s="82" t="s">
        <v>19</v>
      </c>
      <c r="H16" s="83">
        <v>8</v>
      </c>
      <c r="I16" s="83">
        <v>9</v>
      </c>
    </row>
    <row r="17" spans="1:9" ht="282.75" customHeight="1">
      <c r="A17" s="81" t="s">
        <v>13</v>
      </c>
      <c r="B17" s="81" t="s">
        <v>27</v>
      </c>
      <c r="C17" s="81" t="s">
        <v>20</v>
      </c>
      <c r="D17" s="81" t="s">
        <v>28</v>
      </c>
      <c r="E17" s="81" t="s">
        <v>29</v>
      </c>
      <c r="F17" s="84">
        <v>5089230</v>
      </c>
      <c r="G17" s="84">
        <v>1626800</v>
      </c>
      <c r="H17" s="84">
        <f>G17/F17*100</f>
        <v>31.965542921031275</v>
      </c>
      <c r="I17" s="85" t="s">
        <v>83</v>
      </c>
    </row>
    <row r="18" spans="1:7" ht="15.75">
      <c r="A18" s="86"/>
      <c r="B18" s="87"/>
      <c r="C18" s="88"/>
      <c r="D18" s="89"/>
      <c r="E18" s="89"/>
      <c r="F18" s="89"/>
      <c r="G18" s="90"/>
    </row>
    <row r="19" spans="1:7" ht="16.5" customHeight="1">
      <c r="A19" s="72" t="s">
        <v>21</v>
      </c>
      <c r="B19" s="72"/>
      <c r="C19" s="72"/>
      <c r="D19" s="72"/>
      <c r="E19" s="72"/>
      <c r="F19" s="72"/>
      <c r="G19" s="72"/>
    </row>
    <row r="20" spans="1:9" ht="33.75" customHeight="1">
      <c r="A20" s="75" t="s">
        <v>6</v>
      </c>
      <c r="B20" s="76" t="s">
        <v>7</v>
      </c>
      <c r="C20" s="76" t="s">
        <v>8</v>
      </c>
      <c r="D20" s="77" t="s">
        <v>24</v>
      </c>
      <c r="E20" s="78"/>
      <c r="F20" s="78"/>
      <c r="G20" s="78"/>
      <c r="H20" s="78"/>
      <c r="I20" s="79"/>
    </row>
    <row r="21" spans="1:9" ht="102.75" customHeight="1">
      <c r="A21" s="80"/>
      <c r="B21" s="81" t="s">
        <v>0</v>
      </c>
      <c r="C21" s="81" t="s">
        <v>0</v>
      </c>
      <c r="D21" s="81" t="s">
        <v>0</v>
      </c>
      <c r="E21" s="81" t="s">
        <v>10</v>
      </c>
      <c r="F21" s="81" t="s">
        <v>11</v>
      </c>
      <c r="G21" s="81" t="s">
        <v>12</v>
      </c>
      <c r="H21" s="81" t="s">
        <v>1</v>
      </c>
      <c r="I21" s="81" t="s">
        <v>23</v>
      </c>
    </row>
    <row r="22" spans="1:9" ht="15" customHeight="1">
      <c r="A22" s="82" t="s">
        <v>13</v>
      </c>
      <c r="B22" s="82" t="s">
        <v>14</v>
      </c>
      <c r="C22" s="82" t="s">
        <v>15</v>
      </c>
      <c r="D22" s="82" t="s">
        <v>16</v>
      </c>
      <c r="E22" s="82" t="s">
        <v>17</v>
      </c>
      <c r="F22" s="82" t="s">
        <v>18</v>
      </c>
      <c r="G22" s="82" t="s">
        <v>19</v>
      </c>
      <c r="H22" s="83">
        <v>8</v>
      </c>
      <c r="I22" s="83">
        <v>9</v>
      </c>
    </row>
    <row r="23" spans="1:9" ht="94.5" customHeight="1">
      <c r="A23" s="91" t="s">
        <v>13</v>
      </c>
      <c r="B23" s="92" t="s">
        <v>27</v>
      </c>
      <c r="C23" s="91" t="s">
        <v>20</v>
      </c>
      <c r="D23" s="81" t="s">
        <v>30</v>
      </c>
      <c r="E23" s="81" t="s">
        <v>22</v>
      </c>
      <c r="F23" s="84">
        <v>90</v>
      </c>
      <c r="G23" s="84">
        <v>90</v>
      </c>
      <c r="H23" s="93">
        <f>G23/F23*100</f>
        <v>100</v>
      </c>
      <c r="I23" s="81"/>
    </row>
    <row r="24" spans="1:9" ht="173.25">
      <c r="A24" s="91"/>
      <c r="B24" s="94"/>
      <c r="C24" s="91"/>
      <c r="D24" s="81" t="s">
        <v>84</v>
      </c>
      <c r="E24" s="81" t="s">
        <v>22</v>
      </c>
      <c r="F24" s="84">
        <v>55</v>
      </c>
      <c r="G24" s="93">
        <f>J39</f>
        <v>86.66666666666667</v>
      </c>
      <c r="H24" s="93">
        <f>G24/F24*100</f>
        <v>157.5757575757576</v>
      </c>
      <c r="I24" s="81"/>
    </row>
    <row r="26" spans="1:9" ht="15.75">
      <c r="A26" s="95" t="s">
        <v>123</v>
      </c>
      <c r="B26" s="64"/>
      <c r="C26" s="95"/>
      <c r="D26" s="64"/>
      <c r="E26" s="95"/>
      <c r="F26" s="64"/>
      <c r="G26" s="95"/>
      <c r="H26" s="64"/>
      <c r="I26" s="95"/>
    </row>
    <row r="27" spans="1:9" ht="15.75">
      <c r="A27" s="96" t="s">
        <v>6</v>
      </c>
      <c r="B27" s="97" t="s">
        <v>63</v>
      </c>
      <c r="C27" s="98"/>
      <c r="D27" s="97" t="s">
        <v>64</v>
      </c>
      <c r="E27" s="98"/>
      <c r="F27" s="97" t="s">
        <v>65</v>
      </c>
      <c r="G27" s="98"/>
      <c r="H27" s="97" t="s">
        <v>66</v>
      </c>
      <c r="I27" s="98"/>
    </row>
    <row r="28" spans="1:9" ht="95.25" customHeight="1">
      <c r="A28" s="8">
        <v>1</v>
      </c>
      <c r="B28" s="46" t="s">
        <v>124</v>
      </c>
      <c r="C28" s="99"/>
      <c r="D28" s="46" t="s">
        <v>125</v>
      </c>
      <c r="E28" s="99"/>
      <c r="F28" s="47">
        <v>5</v>
      </c>
      <c r="G28" s="48"/>
      <c r="H28" s="47">
        <v>3</v>
      </c>
      <c r="I28" s="100"/>
    </row>
    <row r="29" spans="1:9" ht="93.75" customHeight="1">
      <c r="A29" s="8">
        <v>2</v>
      </c>
      <c r="B29" s="46" t="s">
        <v>127</v>
      </c>
      <c r="C29" s="99"/>
      <c r="D29" s="46" t="s">
        <v>126</v>
      </c>
      <c r="E29" s="99"/>
      <c r="F29" s="47">
        <v>12</v>
      </c>
      <c r="G29" s="48"/>
      <c r="H29" s="47">
        <v>12</v>
      </c>
      <c r="I29" s="101"/>
    </row>
    <row r="30" spans="1:9" ht="63" customHeight="1">
      <c r="A30" s="8">
        <v>3</v>
      </c>
      <c r="B30" s="46" t="s">
        <v>128</v>
      </c>
      <c r="C30" s="99"/>
      <c r="D30" s="46" t="s">
        <v>131</v>
      </c>
      <c r="E30" s="99"/>
      <c r="F30" s="47">
        <v>13</v>
      </c>
      <c r="G30" s="48"/>
      <c r="H30" s="47">
        <v>13</v>
      </c>
      <c r="I30" s="101"/>
    </row>
    <row r="31" spans="1:9" ht="66.75" customHeight="1">
      <c r="A31" s="8">
        <v>4</v>
      </c>
      <c r="B31" s="46" t="s">
        <v>156</v>
      </c>
      <c r="C31" s="99"/>
      <c r="D31" s="46" t="s">
        <v>155</v>
      </c>
      <c r="E31" s="99"/>
      <c r="F31" s="47">
        <v>2</v>
      </c>
      <c r="G31" s="48"/>
      <c r="H31" s="47">
        <v>2</v>
      </c>
      <c r="I31" s="100"/>
    </row>
    <row r="32" spans="1:9" ht="48.75" customHeight="1">
      <c r="A32" s="8">
        <v>5</v>
      </c>
      <c r="B32" s="46" t="s">
        <v>129</v>
      </c>
      <c r="C32" s="99"/>
      <c r="D32" s="46" t="s">
        <v>130</v>
      </c>
      <c r="E32" s="99"/>
      <c r="F32" s="47">
        <v>6</v>
      </c>
      <c r="G32" s="48"/>
      <c r="H32" s="47">
        <v>5</v>
      </c>
      <c r="I32" s="100"/>
    </row>
    <row r="33" spans="1:9" ht="34.5" customHeight="1">
      <c r="A33" s="8">
        <v>6</v>
      </c>
      <c r="B33" s="46" t="s">
        <v>85</v>
      </c>
      <c r="C33" s="99"/>
      <c r="D33" s="46" t="s">
        <v>132</v>
      </c>
      <c r="E33" s="99"/>
      <c r="F33" s="47">
        <v>11</v>
      </c>
      <c r="G33" s="48"/>
      <c r="H33" s="47">
        <v>10</v>
      </c>
      <c r="I33" s="100"/>
    </row>
    <row r="34" spans="1:9" ht="65.25" customHeight="1">
      <c r="A34" s="8">
        <v>7</v>
      </c>
      <c r="B34" s="46" t="s">
        <v>134</v>
      </c>
      <c r="C34" s="99"/>
      <c r="D34" s="46" t="s">
        <v>133</v>
      </c>
      <c r="E34" s="99"/>
      <c r="F34" s="47">
        <v>2</v>
      </c>
      <c r="G34" s="48"/>
      <c r="H34" s="47">
        <v>2</v>
      </c>
      <c r="I34" s="100"/>
    </row>
    <row r="35" spans="1:9" ht="49.5" customHeight="1">
      <c r="A35" s="8">
        <v>8</v>
      </c>
      <c r="B35" s="46" t="s">
        <v>136</v>
      </c>
      <c r="C35" s="99"/>
      <c r="D35" s="46" t="s">
        <v>135</v>
      </c>
      <c r="E35" s="99"/>
      <c r="F35" s="47">
        <v>10</v>
      </c>
      <c r="G35" s="48"/>
      <c r="H35" s="47">
        <v>10</v>
      </c>
      <c r="I35" s="100"/>
    </row>
    <row r="36" spans="1:9" ht="68.25" customHeight="1">
      <c r="A36" s="8">
        <v>9</v>
      </c>
      <c r="B36" s="46" t="s">
        <v>137</v>
      </c>
      <c r="C36" s="99"/>
      <c r="D36" s="46" t="s">
        <v>138</v>
      </c>
      <c r="E36" s="99"/>
      <c r="F36" s="47">
        <v>5</v>
      </c>
      <c r="G36" s="48"/>
      <c r="H36" s="47">
        <v>5</v>
      </c>
      <c r="I36" s="100"/>
    </row>
    <row r="37" spans="1:9" ht="64.5" customHeight="1">
      <c r="A37" s="8">
        <v>10</v>
      </c>
      <c r="B37" s="46" t="s">
        <v>140</v>
      </c>
      <c r="C37" s="99"/>
      <c r="D37" s="46" t="s">
        <v>139</v>
      </c>
      <c r="E37" s="99"/>
      <c r="F37" s="47">
        <v>3</v>
      </c>
      <c r="G37" s="48"/>
      <c r="H37" s="47">
        <v>3</v>
      </c>
      <c r="I37" s="100"/>
    </row>
    <row r="38" spans="1:9" ht="80.25" customHeight="1">
      <c r="A38" s="8">
        <v>11</v>
      </c>
      <c r="B38" s="46" t="s">
        <v>157</v>
      </c>
      <c r="C38" s="99"/>
      <c r="D38" s="46" t="s">
        <v>152</v>
      </c>
      <c r="E38" s="99"/>
      <c r="F38" s="47">
        <v>6</v>
      </c>
      <c r="G38" s="48"/>
      <c r="H38" s="47">
        <v>0</v>
      </c>
      <c r="I38" s="100"/>
    </row>
    <row r="39" spans="1:10" ht="15.75">
      <c r="A39" s="102" t="s">
        <v>67</v>
      </c>
      <c r="B39" s="103"/>
      <c r="C39" s="104"/>
      <c r="D39" s="103"/>
      <c r="E39" s="105"/>
      <c r="F39" s="51">
        <f>SUM(F28:G38)</f>
        <v>75</v>
      </c>
      <c r="G39" s="52"/>
      <c r="H39" s="51">
        <f>SUM(H28:I38)</f>
        <v>65</v>
      </c>
      <c r="I39" s="52"/>
      <c r="J39" s="33">
        <f>H39/F39*100</f>
        <v>86.66666666666667</v>
      </c>
    </row>
  </sheetData>
  <sheetProtection/>
  <mergeCells count="71">
    <mergeCell ref="A39:E39"/>
    <mergeCell ref="F39:G39"/>
    <mergeCell ref="H39:I39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A26:I26"/>
    <mergeCell ref="B27:C27"/>
    <mergeCell ref="D27:E27"/>
    <mergeCell ref="F27:G27"/>
    <mergeCell ref="H27:I27"/>
    <mergeCell ref="B28:C28"/>
    <mergeCell ref="D28:E28"/>
    <mergeCell ref="F28:G28"/>
    <mergeCell ref="H28:I28"/>
    <mergeCell ref="A19:G19"/>
    <mergeCell ref="A20:A21"/>
    <mergeCell ref="D20:I20"/>
    <mergeCell ref="B23:B24"/>
    <mergeCell ref="C23:C24"/>
    <mergeCell ref="A23:A24"/>
    <mergeCell ref="A14:A15"/>
    <mergeCell ref="F5:G5"/>
    <mergeCell ref="D14:I14"/>
    <mergeCell ref="A11:I11"/>
    <mergeCell ref="A12:I12"/>
    <mergeCell ref="A9:G9"/>
    <mergeCell ref="A13:G13"/>
    <mergeCell ref="G1:I1"/>
    <mergeCell ref="G2:I2"/>
    <mergeCell ref="G3:I3"/>
    <mergeCell ref="G4:I4"/>
    <mergeCell ref="A6:I6"/>
    <mergeCell ref="A7:I7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0" r:id="rId1"/>
  <rowBreaks count="2" manualBreakCount="2">
    <brk id="17" max="8" man="1"/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4">
      <selection activeCell="F14" sqref="F14"/>
    </sheetView>
  </sheetViews>
  <sheetFormatPr defaultColWidth="9.140625" defaultRowHeight="15"/>
  <cols>
    <col min="1" max="1" width="4.421875" style="9" customWidth="1"/>
    <col min="2" max="2" width="21.57421875" style="9" customWidth="1"/>
    <col min="3" max="3" width="7.421875" style="9" bestFit="1" customWidth="1"/>
    <col min="4" max="4" width="8.421875" style="9" bestFit="1" customWidth="1"/>
    <col min="5" max="6" width="7.421875" style="9" bestFit="1" customWidth="1"/>
    <col min="7" max="7" width="7.57421875" style="9" bestFit="1" customWidth="1"/>
    <col min="8" max="9" width="5.7109375" style="9" bestFit="1" customWidth="1"/>
    <col min="10" max="10" width="7.00390625" style="9" bestFit="1" customWidth="1"/>
    <col min="11" max="11" width="9.28125" style="9" bestFit="1" customWidth="1"/>
    <col min="12" max="12" width="8.28125" style="9" bestFit="1" customWidth="1"/>
    <col min="13" max="13" width="7.421875" style="9" bestFit="1" customWidth="1"/>
    <col min="14" max="14" width="8.421875" style="9" bestFit="1" customWidth="1"/>
    <col min="15" max="15" width="12.28125" style="9" customWidth="1"/>
    <col min="16" max="16384" width="9.140625" style="9" customWidth="1"/>
  </cols>
  <sheetData>
    <row r="1" spans="1:14" ht="15">
      <c r="A1" s="53" t="s">
        <v>119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5.25" customHeight="1"/>
    <row r="3" spans="1:14" ht="15" customHeight="1">
      <c r="A3" s="54" t="s">
        <v>6</v>
      </c>
      <c r="B3" s="55" t="s">
        <v>33</v>
      </c>
      <c r="C3" s="57" t="s">
        <v>34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">
      <c r="A4" s="54"/>
      <c r="B4" s="56"/>
      <c r="C4" s="3" t="s">
        <v>35</v>
      </c>
      <c r="D4" s="3" t="s">
        <v>36</v>
      </c>
      <c r="E4" s="3" t="s">
        <v>37</v>
      </c>
      <c r="F4" s="4" t="s">
        <v>38</v>
      </c>
      <c r="G4" s="4" t="s">
        <v>39</v>
      </c>
      <c r="H4" s="4" t="s">
        <v>40</v>
      </c>
      <c r="I4" s="3" t="s">
        <v>41</v>
      </c>
      <c r="J4" s="3" t="s">
        <v>42</v>
      </c>
      <c r="K4" s="3" t="s">
        <v>43</v>
      </c>
      <c r="L4" s="4" t="s">
        <v>44</v>
      </c>
      <c r="M4" s="4" t="s">
        <v>45</v>
      </c>
      <c r="N4" s="4" t="s">
        <v>46</v>
      </c>
    </row>
    <row r="5" spans="1:14" ht="15">
      <c r="A5" s="10">
        <v>1</v>
      </c>
      <c r="B5" s="11" t="s">
        <v>47</v>
      </c>
      <c r="C5" s="12">
        <v>27</v>
      </c>
      <c r="D5" s="12">
        <v>36</v>
      </c>
      <c r="E5" s="12">
        <v>36</v>
      </c>
      <c r="F5" s="13"/>
      <c r="G5" s="13"/>
      <c r="H5" s="13"/>
      <c r="I5" s="12"/>
      <c r="J5" s="12"/>
      <c r="K5" s="12"/>
      <c r="L5" s="19"/>
      <c r="M5" s="19"/>
      <c r="N5" s="19"/>
    </row>
    <row r="6" spans="1:14" ht="15">
      <c r="A6" s="10">
        <v>2</v>
      </c>
      <c r="B6" s="11" t="s">
        <v>48</v>
      </c>
      <c r="C6" s="12">
        <v>72</v>
      </c>
      <c r="D6" s="12">
        <v>80</v>
      </c>
      <c r="E6" s="12">
        <v>80</v>
      </c>
      <c r="F6" s="13"/>
      <c r="G6" s="13"/>
      <c r="H6" s="13"/>
      <c r="I6" s="12"/>
      <c r="J6" s="12"/>
      <c r="K6" s="12"/>
      <c r="L6" s="19"/>
      <c r="M6" s="19"/>
      <c r="N6" s="19"/>
    </row>
    <row r="7" spans="1:14" ht="15">
      <c r="A7" s="10">
        <v>3</v>
      </c>
      <c r="B7" s="11" t="s">
        <v>112</v>
      </c>
      <c r="C7" s="12">
        <v>70</v>
      </c>
      <c r="D7" s="12">
        <v>72</v>
      </c>
      <c r="E7" s="12">
        <v>72</v>
      </c>
      <c r="F7" s="13"/>
      <c r="G7" s="13"/>
      <c r="H7" s="13"/>
      <c r="I7" s="12"/>
      <c r="J7" s="12"/>
      <c r="K7" s="12"/>
      <c r="L7" s="19"/>
      <c r="M7" s="19"/>
      <c r="N7" s="19"/>
    </row>
    <row r="8" spans="1:14" ht="15">
      <c r="A8" s="10">
        <v>4</v>
      </c>
      <c r="B8" s="11" t="s">
        <v>49</v>
      </c>
      <c r="C8" s="12">
        <v>76</v>
      </c>
      <c r="D8" s="12">
        <v>60</v>
      </c>
      <c r="E8" s="12">
        <v>60</v>
      </c>
      <c r="F8" s="13"/>
      <c r="G8" s="13"/>
      <c r="H8" s="13"/>
      <c r="I8" s="12"/>
      <c r="J8" s="12"/>
      <c r="K8" s="12"/>
      <c r="L8" s="19"/>
      <c r="M8" s="19"/>
      <c r="N8" s="19"/>
    </row>
    <row r="9" spans="1:14" ht="15">
      <c r="A9" s="10">
        <v>5</v>
      </c>
      <c r="B9" s="11" t="s">
        <v>50</v>
      </c>
      <c r="C9" s="12">
        <v>70</v>
      </c>
      <c r="D9" s="12">
        <v>72</v>
      </c>
      <c r="E9" s="12">
        <v>54</v>
      </c>
      <c r="F9" s="13"/>
      <c r="G9" s="13"/>
      <c r="H9" s="13"/>
      <c r="I9" s="12"/>
      <c r="J9" s="12"/>
      <c r="K9" s="12"/>
      <c r="L9" s="19"/>
      <c r="M9" s="19"/>
      <c r="N9" s="19"/>
    </row>
    <row r="10" spans="1:14" ht="15">
      <c r="A10" s="10">
        <v>6</v>
      </c>
      <c r="B10" s="11" t="s">
        <v>51</v>
      </c>
      <c r="C10" s="12">
        <v>18</v>
      </c>
      <c r="D10" s="12">
        <v>24</v>
      </c>
      <c r="E10" s="12">
        <v>24</v>
      </c>
      <c r="F10" s="13"/>
      <c r="G10" s="13"/>
      <c r="H10" s="13"/>
      <c r="I10" s="12"/>
      <c r="J10" s="12"/>
      <c r="K10" s="12"/>
      <c r="L10" s="19"/>
      <c r="M10" s="19"/>
      <c r="N10" s="19"/>
    </row>
    <row r="11" spans="1:14" ht="15">
      <c r="A11" s="10">
        <v>7</v>
      </c>
      <c r="B11" s="11" t="s">
        <v>113</v>
      </c>
      <c r="C11" s="12">
        <v>70</v>
      </c>
      <c r="D11" s="12">
        <v>72</v>
      </c>
      <c r="E11" s="12">
        <v>54</v>
      </c>
      <c r="F11" s="13"/>
      <c r="G11" s="13"/>
      <c r="H11" s="13"/>
      <c r="I11" s="12"/>
      <c r="J11" s="12"/>
      <c r="K11" s="12"/>
      <c r="L11" s="19"/>
      <c r="M11" s="19"/>
      <c r="N11" s="19"/>
    </row>
    <row r="12" spans="1:14" ht="15">
      <c r="A12" s="10">
        <v>8</v>
      </c>
      <c r="B12" s="11" t="s">
        <v>52</v>
      </c>
      <c r="C12" s="12">
        <v>70</v>
      </c>
      <c r="D12" s="12">
        <v>72</v>
      </c>
      <c r="E12" s="12">
        <v>72</v>
      </c>
      <c r="F12" s="13"/>
      <c r="G12" s="13"/>
      <c r="H12" s="13"/>
      <c r="I12" s="12"/>
      <c r="J12" s="12"/>
      <c r="K12" s="12"/>
      <c r="L12" s="19"/>
      <c r="M12" s="19"/>
      <c r="N12" s="19"/>
    </row>
    <row r="13" spans="1:14" ht="15">
      <c r="A13" s="10">
        <v>9</v>
      </c>
      <c r="B13" s="11" t="s">
        <v>53</v>
      </c>
      <c r="C13" s="12">
        <v>70</v>
      </c>
      <c r="D13" s="12">
        <v>72</v>
      </c>
      <c r="E13" s="12">
        <v>54</v>
      </c>
      <c r="F13" s="13"/>
      <c r="G13" s="13"/>
      <c r="H13" s="13"/>
      <c r="I13" s="12"/>
      <c r="J13" s="12"/>
      <c r="K13" s="12"/>
      <c r="L13" s="19"/>
      <c r="M13" s="19"/>
      <c r="N13" s="19"/>
    </row>
    <row r="14" spans="1:14" ht="15">
      <c r="A14" s="10">
        <v>10</v>
      </c>
      <c r="B14" s="11" t="s">
        <v>54</v>
      </c>
      <c r="C14" s="12">
        <v>70</v>
      </c>
      <c r="D14" s="12">
        <v>54</v>
      </c>
      <c r="E14" s="12">
        <v>72</v>
      </c>
      <c r="F14" s="13"/>
      <c r="G14" s="13"/>
      <c r="H14" s="13"/>
      <c r="I14" s="12"/>
      <c r="J14" s="12"/>
      <c r="K14" s="12"/>
      <c r="L14" s="19"/>
      <c r="M14" s="19"/>
      <c r="N14" s="19"/>
    </row>
    <row r="15" spans="1:14" ht="15">
      <c r="A15" s="10">
        <v>11</v>
      </c>
      <c r="B15" s="11" t="s">
        <v>55</v>
      </c>
      <c r="C15" s="12">
        <v>70</v>
      </c>
      <c r="D15" s="12">
        <v>72</v>
      </c>
      <c r="E15" s="12">
        <v>72</v>
      </c>
      <c r="F15" s="13"/>
      <c r="G15" s="13"/>
      <c r="H15" s="13"/>
      <c r="I15" s="12"/>
      <c r="J15" s="12"/>
      <c r="K15" s="12"/>
      <c r="L15" s="19"/>
      <c r="M15" s="19"/>
      <c r="N15" s="19"/>
    </row>
    <row r="16" spans="1:14" ht="15">
      <c r="A16" s="10">
        <v>12</v>
      </c>
      <c r="B16" s="11" t="s">
        <v>56</v>
      </c>
      <c r="C16" s="12">
        <v>14</v>
      </c>
      <c r="D16" s="12">
        <v>16</v>
      </c>
      <c r="E16" s="12">
        <v>16</v>
      </c>
      <c r="F16" s="13"/>
      <c r="G16" s="13"/>
      <c r="H16" s="13"/>
      <c r="I16" s="12"/>
      <c r="J16" s="12"/>
      <c r="K16" s="12"/>
      <c r="L16" s="19"/>
      <c r="M16" s="19"/>
      <c r="N16" s="19"/>
    </row>
    <row r="17" spans="1:14" ht="15">
      <c r="A17" s="10">
        <v>13</v>
      </c>
      <c r="B17" s="11" t="s">
        <v>57</v>
      </c>
      <c r="C17" s="12">
        <v>70</v>
      </c>
      <c r="D17" s="12">
        <v>72</v>
      </c>
      <c r="E17" s="12">
        <v>72</v>
      </c>
      <c r="F17" s="13"/>
      <c r="G17" s="13"/>
      <c r="H17" s="13"/>
      <c r="I17" s="12"/>
      <c r="J17" s="12"/>
      <c r="K17" s="12"/>
      <c r="L17" s="19"/>
      <c r="M17" s="19"/>
      <c r="N17" s="19"/>
    </row>
    <row r="18" spans="1:14" ht="15">
      <c r="A18" s="10">
        <v>14</v>
      </c>
      <c r="B18" s="11" t="s">
        <v>68</v>
      </c>
      <c r="C18" s="12">
        <v>28</v>
      </c>
      <c r="D18" s="12">
        <v>28</v>
      </c>
      <c r="E18" s="12">
        <v>14</v>
      </c>
      <c r="F18" s="13"/>
      <c r="G18" s="13"/>
      <c r="H18" s="13"/>
      <c r="I18" s="12"/>
      <c r="J18" s="12"/>
      <c r="K18" s="12"/>
      <c r="L18" s="19"/>
      <c r="M18" s="19"/>
      <c r="N18" s="19"/>
    </row>
    <row r="19" spans="1:14" ht="15">
      <c r="A19" s="10">
        <v>15</v>
      </c>
      <c r="B19" s="11" t="s">
        <v>69</v>
      </c>
      <c r="C19" s="12">
        <v>48</v>
      </c>
      <c r="D19" s="12">
        <v>48</v>
      </c>
      <c r="E19" s="12">
        <v>48</v>
      </c>
      <c r="F19" s="13"/>
      <c r="G19" s="13"/>
      <c r="H19" s="13"/>
      <c r="I19" s="12"/>
      <c r="J19" s="12"/>
      <c r="K19" s="12"/>
      <c r="L19" s="19"/>
      <c r="M19" s="19"/>
      <c r="N19" s="19"/>
    </row>
    <row r="20" spans="1:14" ht="15">
      <c r="A20" s="10">
        <v>16</v>
      </c>
      <c r="B20" s="11" t="s">
        <v>58</v>
      </c>
      <c r="C20" s="12">
        <v>70</v>
      </c>
      <c r="D20" s="12">
        <v>72</v>
      </c>
      <c r="E20" s="12">
        <v>72</v>
      </c>
      <c r="F20" s="13"/>
      <c r="G20" s="13"/>
      <c r="H20" s="13"/>
      <c r="I20" s="12"/>
      <c r="J20" s="12"/>
      <c r="K20" s="12"/>
      <c r="L20" s="19"/>
      <c r="M20" s="19"/>
      <c r="N20" s="19"/>
    </row>
    <row r="21" spans="1:14" ht="15">
      <c r="A21" s="10">
        <v>17</v>
      </c>
      <c r="B21" s="11" t="s">
        <v>115</v>
      </c>
      <c r="C21" s="12">
        <v>12</v>
      </c>
      <c r="D21" s="12">
        <v>12</v>
      </c>
      <c r="E21" s="12">
        <v>12</v>
      </c>
      <c r="F21" s="13"/>
      <c r="G21" s="13"/>
      <c r="H21" s="13"/>
      <c r="I21" s="12"/>
      <c r="J21" s="12"/>
      <c r="K21" s="12"/>
      <c r="L21" s="19"/>
      <c r="M21" s="19"/>
      <c r="N21" s="19"/>
    </row>
    <row r="22" spans="1:14" ht="15">
      <c r="A22" s="10">
        <v>18</v>
      </c>
      <c r="B22" s="11" t="s">
        <v>116</v>
      </c>
      <c r="C22" s="12">
        <v>12</v>
      </c>
      <c r="D22" s="12">
        <v>12</v>
      </c>
      <c r="E22" s="12">
        <v>12</v>
      </c>
      <c r="F22" s="13"/>
      <c r="G22" s="13"/>
      <c r="H22" s="13"/>
      <c r="I22" s="12"/>
      <c r="J22" s="12"/>
      <c r="K22" s="12"/>
      <c r="L22" s="19"/>
      <c r="M22" s="19"/>
      <c r="N22" s="19"/>
    </row>
    <row r="23" spans="1:14" ht="1.5" customHeight="1">
      <c r="A23" s="10">
        <v>17</v>
      </c>
      <c r="B23" s="11" t="s">
        <v>114</v>
      </c>
      <c r="C23" s="12">
        <v>18</v>
      </c>
      <c r="D23" s="12">
        <v>36</v>
      </c>
      <c r="E23" s="12">
        <v>72</v>
      </c>
      <c r="F23" s="13">
        <v>72</v>
      </c>
      <c r="G23" s="13">
        <v>72</v>
      </c>
      <c r="H23" s="13"/>
      <c r="I23" s="12">
        <v>0</v>
      </c>
      <c r="J23" s="12">
        <v>0</v>
      </c>
      <c r="K23" s="12">
        <v>72</v>
      </c>
      <c r="L23" s="19">
        <v>36</v>
      </c>
      <c r="M23" s="19">
        <v>72</v>
      </c>
      <c r="N23" s="19">
        <v>72</v>
      </c>
    </row>
    <row r="24" spans="1:14" ht="15">
      <c r="A24" s="20"/>
      <c r="B24" s="20" t="s">
        <v>59</v>
      </c>
      <c r="C24" s="21">
        <f aca="true" t="shared" si="0" ref="C24:N24">SUM(C5:C23)</f>
        <v>955</v>
      </c>
      <c r="D24" s="21">
        <f t="shared" si="0"/>
        <v>982</v>
      </c>
      <c r="E24" s="21">
        <f t="shared" si="0"/>
        <v>968</v>
      </c>
      <c r="F24" s="22">
        <f t="shared" si="0"/>
        <v>72</v>
      </c>
      <c r="G24" s="22">
        <f t="shared" si="0"/>
        <v>72</v>
      </c>
      <c r="H24" s="22">
        <f t="shared" si="0"/>
        <v>0</v>
      </c>
      <c r="I24" s="21">
        <f t="shared" si="0"/>
        <v>0</v>
      </c>
      <c r="J24" s="21">
        <f t="shared" si="0"/>
        <v>0</v>
      </c>
      <c r="K24" s="21">
        <f t="shared" si="0"/>
        <v>72</v>
      </c>
      <c r="L24" s="22">
        <f t="shared" si="0"/>
        <v>36</v>
      </c>
      <c r="M24" s="22">
        <f t="shared" si="0"/>
        <v>72</v>
      </c>
      <c r="N24" s="22">
        <f t="shared" si="0"/>
        <v>72</v>
      </c>
    </row>
    <row r="25" ht="5.25" customHeight="1"/>
    <row r="26" spans="1:14" ht="15" customHeight="1">
      <c r="A26" s="58"/>
      <c r="B26" s="59"/>
      <c r="C26" s="57" t="s">
        <v>60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ht="15">
      <c r="A27" s="58"/>
      <c r="B27" s="59"/>
      <c r="C27" s="3" t="s">
        <v>35</v>
      </c>
      <c r="D27" s="3" t="s">
        <v>36</v>
      </c>
      <c r="E27" s="3" t="s">
        <v>37</v>
      </c>
      <c r="F27" s="4" t="s">
        <v>38</v>
      </c>
      <c r="G27" s="4" t="s">
        <v>39</v>
      </c>
      <c r="H27" s="4" t="s">
        <v>40</v>
      </c>
      <c r="I27" s="3" t="s">
        <v>41</v>
      </c>
      <c r="J27" s="3" t="s">
        <v>42</v>
      </c>
      <c r="K27" s="3" t="s">
        <v>43</v>
      </c>
      <c r="L27" s="4" t="s">
        <v>44</v>
      </c>
      <c r="M27" s="4" t="s">
        <v>45</v>
      </c>
      <c r="N27" s="4" t="s">
        <v>46</v>
      </c>
    </row>
    <row r="28" spans="1:14" ht="15">
      <c r="A28" s="14"/>
      <c r="B28" s="15"/>
      <c r="C28" s="12">
        <v>560</v>
      </c>
      <c r="D28" s="12">
        <v>560</v>
      </c>
      <c r="E28" s="12">
        <v>560</v>
      </c>
      <c r="F28" s="13"/>
      <c r="G28" s="13"/>
      <c r="H28" s="13"/>
      <c r="I28" s="12"/>
      <c r="J28" s="12"/>
      <c r="K28" s="12"/>
      <c r="L28" s="19"/>
      <c r="M28" s="19"/>
      <c r="N28" s="19"/>
    </row>
    <row r="29" ht="15">
      <c r="B29" s="6" t="s">
        <v>62</v>
      </c>
    </row>
    <row r="30" spans="1:14" ht="15">
      <c r="A30" s="58"/>
      <c r="B30" s="60" t="s">
        <v>120</v>
      </c>
      <c r="C30" s="57" t="s">
        <v>61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ht="15">
      <c r="A31" s="58"/>
      <c r="B31" s="60"/>
      <c r="C31" s="3" t="s">
        <v>35</v>
      </c>
      <c r="D31" s="3" t="s">
        <v>36</v>
      </c>
      <c r="E31" s="3" t="s">
        <v>37</v>
      </c>
      <c r="F31" s="4" t="s">
        <v>38</v>
      </c>
      <c r="G31" s="4" t="s">
        <v>39</v>
      </c>
      <c r="H31" s="4" t="s">
        <v>40</v>
      </c>
      <c r="I31" s="3" t="s">
        <v>41</v>
      </c>
      <c r="J31" s="3" t="s">
        <v>42</v>
      </c>
      <c r="K31" s="3" t="s">
        <v>43</v>
      </c>
      <c r="L31" s="4" t="s">
        <v>44</v>
      </c>
      <c r="M31" s="4" t="s">
        <v>45</v>
      </c>
      <c r="N31" s="4" t="s">
        <v>46</v>
      </c>
    </row>
    <row r="32" spans="1:14" ht="15">
      <c r="A32" s="14"/>
      <c r="B32" s="23">
        <f>SUM(C32:N32)</f>
        <v>1626800</v>
      </c>
      <c r="C32" s="12">
        <f>C24*C28</f>
        <v>534800</v>
      </c>
      <c r="D32" s="12">
        <f aca="true" t="shared" si="1" ref="D32:N32">D24*D28</f>
        <v>549920</v>
      </c>
      <c r="E32" s="12">
        <f t="shared" si="1"/>
        <v>542080</v>
      </c>
      <c r="F32" s="13">
        <f>F24*F28</f>
        <v>0</v>
      </c>
      <c r="G32" s="13">
        <f t="shared" si="1"/>
        <v>0</v>
      </c>
      <c r="H32" s="13">
        <f t="shared" si="1"/>
        <v>0</v>
      </c>
      <c r="I32" s="12">
        <f t="shared" si="1"/>
        <v>0</v>
      </c>
      <c r="J32" s="12">
        <f t="shared" si="1"/>
        <v>0</v>
      </c>
      <c r="K32" s="12">
        <f t="shared" si="1"/>
        <v>0</v>
      </c>
      <c r="L32" s="13">
        <f t="shared" si="1"/>
        <v>0</v>
      </c>
      <c r="M32" s="13">
        <f t="shared" si="1"/>
        <v>0</v>
      </c>
      <c r="N32" s="13">
        <f t="shared" si="1"/>
        <v>0</v>
      </c>
    </row>
    <row r="33" spans="2:14" ht="15">
      <c r="B33" s="5" t="s">
        <v>1</v>
      </c>
      <c r="C33" s="61">
        <f>100*(C32+D32+E32)/B34</f>
        <v>31.965542921031275</v>
      </c>
      <c r="D33" s="61"/>
      <c r="E33" s="61"/>
      <c r="F33" s="62">
        <f>100*(C32+D32+E32+F32+G32+H32)/B34</f>
        <v>31.965542921031275</v>
      </c>
      <c r="G33" s="62"/>
      <c r="H33" s="62"/>
      <c r="I33" s="61">
        <f>100*B32/B34</f>
        <v>31.965542921031275</v>
      </c>
      <c r="J33" s="61"/>
      <c r="K33" s="61"/>
      <c r="L33" s="62">
        <f>100*B32/B34</f>
        <v>31.965542921031275</v>
      </c>
      <c r="M33" s="62"/>
      <c r="N33" s="62"/>
    </row>
    <row r="34" spans="2:4" ht="15">
      <c r="B34" s="24">
        <f>'РДТ на 01.04.19'!F17</f>
        <v>5089230</v>
      </c>
      <c r="C34" s="25" t="s">
        <v>121</v>
      </c>
      <c r="D34" s="26"/>
    </row>
    <row r="36" spans="2:8" ht="25.5" customHeight="1">
      <c r="B36" s="29"/>
      <c r="C36" s="30" t="s">
        <v>122</v>
      </c>
      <c r="D36" s="30"/>
      <c r="E36" s="30"/>
      <c r="F36" s="30"/>
      <c r="G36" s="30"/>
      <c r="H36" s="30"/>
    </row>
  </sheetData>
  <sheetProtection/>
  <mergeCells count="14">
    <mergeCell ref="A30:A31"/>
    <mergeCell ref="B30:B31"/>
    <mergeCell ref="C30:N30"/>
    <mergeCell ref="C33:E33"/>
    <mergeCell ref="F33:H33"/>
    <mergeCell ref="I33:K33"/>
    <mergeCell ref="L33:N33"/>
    <mergeCell ref="A1:N1"/>
    <mergeCell ref="A3:A4"/>
    <mergeCell ref="B3:B4"/>
    <mergeCell ref="C3:N3"/>
    <mergeCell ref="A26:A27"/>
    <mergeCell ref="B26:B27"/>
    <mergeCell ref="C26:N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4"/>
  <sheetViews>
    <sheetView zoomScale="80" zoomScaleNormal="80" zoomScalePageLayoutView="0" workbookViewId="0" topLeftCell="A1">
      <pane xSplit="1" ySplit="3" topLeftCell="C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9" sqref="C49"/>
    </sheetView>
  </sheetViews>
  <sheetFormatPr defaultColWidth="9.140625" defaultRowHeight="15"/>
  <cols>
    <col min="1" max="1" width="7.00390625" style="0" customWidth="1"/>
    <col min="2" max="2" width="142.57421875" style="0" customWidth="1"/>
    <col min="3" max="3" width="126.00390625" style="0" customWidth="1"/>
    <col min="4" max="4" width="27.7109375" style="0" customWidth="1"/>
    <col min="5" max="5" width="14.57421875" style="0" customWidth="1"/>
  </cols>
  <sheetData>
    <row r="2" spans="1:5" s="1" customFormat="1" ht="15.75">
      <c r="A2" s="44" t="s">
        <v>123</v>
      </c>
      <c r="B2" s="45"/>
      <c r="C2" s="45"/>
      <c r="D2" s="45"/>
      <c r="E2" s="45"/>
    </row>
    <row r="3" spans="1:5" s="1" customFormat="1" ht="15" customHeight="1">
      <c r="A3" s="7" t="s">
        <v>6</v>
      </c>
      <c r="B3" s="28" t="s">
        <v>63</v>
      </c>
      <c r="C3" s="28" t="s">
        <v>64</v>
      </c>
      <c r="D3" s="2" t="s">
        <v>65</v>
      </c>
      <c r="E3" s="2" t="s">
        <v>66</v>
      </c>
    </row>
    <row r="4" spans="1:5" s="1" customFormat="1" ht="15" customHeight="1">
      <c r="A4" s="8">
        <v>1</v>
      </c>
      <c r="B4" s="31" t="s">
        <v>70</v>
      </c>
      <c r="C4" s="43" t="s">
        <v>151</v>
      </c>
      <c r="D4" s="37">
        <v>5</v>
      </c>
      <c r="E4" s="37">
        <v>3</v>
      </c>
    </row>
    <row r="5" spans="1:5" s="1" customFormat="1" ht="15" customHeight="1">
      <c r="A5" s="8">
        <v>2</v>
      </c>
      <c r="B5" s="31" t="s">
        <v>71</v>
      </c>
      <c r="C5" s="42" t="s">
        <v>150</v>
      </c>
      <c r="D5" s="39">
        <v>12</v>
      </c>
      <c r="E5" s="39">
        <v>12</v>
      </c>
    </row>
    <row r="6" spans="1:5" s="1" customFormat="1" ht="15" customHeight="1">
      <c r="A6" s="8">
        <v>3</v>
      </c>
      <c r="B6" s="31" t="s">
        <v>72</v>
      </c>
      <c r="C6" s="41" t="s">
        <v>149</v>
      </c>
      <c r="D6" s="37">
        <v>13</v>
      </c>
      <c r="E6" s="37">
        <v>13</v>
      </c>
    </row>
    <row r="7" spans="1:5" s="1" customFormat="1" ht="15" customHeight="1">
      <c r="A7" s="8">
        <v>4</v>
      </c>
      <c r="B7" s="31" t="s">
        <v>73</v>
      </c>
      <c r="C7" s="41" t="s">
        <v>148</v>
      </c>
      <c r="D7" s="37">
        <v>2</v>
      </c>
      <c r="E7" s="37">
        <v>2</v>
      </c>
    </row>
    <row r="8" spans="1:5" s="1" customFormat="1" ht="15" customHeight="1">
      <c r="A8" s="8">
        <v>5</v>
      </c>
      <c r="B8" s="31" t="s">
        <v>74</v>
      </c>
      <c r="C8" s="41" t="s">
        <v>147</v>
      </c>
      <c r="D8" s="37">
        <v>6</v>
      </c>
      <c r="E8" s="37">
        <v>5</v>
      </c>
    </row>
    <row r="9" spans="1:5" s="1" customFormat="1" ht="15" customHeight="1">
      <c r="A9" s="8">
        <v>6</v>
      </c>
      <c r="B9" s="31" t="s">
        <v>75</v>
      </c>
      <c r="C9" s="42" t="s">
        <v>146</v>
      </c>
      <c r="D9" s="39">
        <v>11</v>
      </c>
      <c r="E9" s="39">
        <v>10</v>
      </c>
    </row>
    <row r="10" spans="1:5" s="1" customFormat="1" ht="15" customHeight="1">
      <c r="A10" s="8">
        <v>7</v>
      </c>
      <c r="B10" s="31" t="s">
        <v>76</v>
      </c>
      <c r="C10" s="41" t="s">
        <v>145</v>
      </c>
      <c r="D10" s="37">
        <v>2</v>
      </c>
      <c r="E10" s="37">
        <v>2</v>
      </c>
    </row>
    <row r="11" spans="1:5" s="1" customFormat="1" ht="15" customHeight="1">
      <c r="A11" s="8">
        <v>8</v>
      </c>
      <c r="B11" s="31" t="s">
        <v>77</v>
      </c>
      <c r="C11" s="40" t="s">
        <v>144</v>
      </c>
      <c r="D11" s="39">
        <v>10</v>
      </c>
      <c r="E11" s="39">
        <v>10</v>
      </c>
    </row>
    <row r="12" spans="1:5" s="1" customFormat="1" ht="15" customHeight="1">
      <c r="A12" s="8">
        <v>9</v>
      </c>
      <c r="B12" s="31" t="s">
        <v>78</v>
      </c>
      <c r="C12" s="40" t="s">
        <v>143</v>
      </c>
      <c r="D12" s="39">
        <v>5</v>
      </c>
      <c r="E12" s="39">
        <v>5</v>
      </c>
    </row>
    <row r="13" spans="1:5" s="1" customFormat="1" ht="15" customHeight="1">
      <c r="A13" s="8">
        <v>10</v>
      </c>
      <c r="B13" s="31" t="s">
        <v>79</v>
      </c>
      <c r="C13" s="40" t="s">
        <v>142</v>
      </c>
      <c r="D13" s="39">
        <v>3</v>
      </c>
      <c r="E13" s="39">
        <v>3</v>
      </c>
    </row>
    <row r="14" spans="1:5" s="1" customFormat="1" ht="15" customHeight="1">
      <c r="A14" s="8">
        <v>11</v>
      </c>
      <c r="B14" s="31" t="s">
        <v>80</v>
      </c>
      <c r="C14" s="38" t="s">
        <v>141</v>
      </c>
      <c r="D14" s="37">
        <v>6</v>
      </c>
      <c r="E14" s="37">
        <v>0</v>
      </c>
    </row>
    <row r="15" spans="1:5" s="33" customFormat="1" ht="15" customHeight="1">
      <c r="A15" s="8">
        <v>12</v>
      </c>
      <c r="B15" s="31" t="s">
        <v>81</v>
      </c>
      <c r="C15" s="36"/>
      <c r="D15" s="35"/>
      <c r="E15" s="35"/>
    </row>
    <row r="16" spans="1:5" s="33" customFormat="1" ht="15" customHeight="1">
      <c r="A16" s="8">
        <v>13</v>
      </c>
      <c r="B16" s="31" t="s">
        <v>82</v>
      </c>
      <c r="C16" s="36"/>
      <c r="D16" s="35"/>
      <c r="E16" s="35"/>
    </row>
    <row r="17" spans="1:5" s="33" customFormat="1" ht="15" customHeight="1">
      <c r="A17" s="8">
        <v>14</v>
      </c>
      <c r="B17" s="31" t="s">
        <v>117</v>
      </c>
      <c r="C17" s="34"/>
      <c r="D17" s="8"/>
      <c r="E17" s="8"/>
    </row>
    <row r="18" spans="1:6" s="1" customFormat="1" ht="15" customHeight="1">
      <c r="A18" s="16">
        <v>15</v>
      </c>
      <c r="B18" s="27" t="s">
        <v>86</v>
      </c>
      <c r="C18" s="31"/>
      <c r="D18" s="32"/>
      <c r="E18" s="8"/>
      <c r="F18" s="17"/>
    </row>
    <row r="19" spans="1:6" s="1" customFormat="1" ht="15" customHeight="1">
      <c r="A19" s="16">
        <v>16</v>
      </c>
      <c r="B19" s="27" t="s">
        <v>87</v>
      </c>
      <c r="C19" s="31"/>
      <c r="D19" s="32"/>
      <c r="E19" s="8"/>
      <c r="F19" s="17"/>
    </row>
    <row r="20" spans="1:6" s="1" customFormat="1" ht="15" customHeight="1">
      <c r="A20" s="16">
        <v>17</v>
      </c>
      <c r="B20" s="27" t="s">
        <v>88</v>
      </c>
      <c r="C20" s="31"/>
      <c r="D20" s="32"/>
      <c r="E20" s="8"/>
      <c r="F20" s="17"/>
    </row>
    <row r="21" spans="1:6" s="1" customFormat="1" ht="15" customHeight="1">
      <c r="A21" s="16">
        <v>18</v>
      </c>
      <c r="B21" s="27" t="s">
        <v>89</v>
      </c>
      <c r="C21" s="31"/>
      <c r="D21" s="32"/>
      <c r="E21" s="8"/>
      <c r="F21" s="17"/>
    </row>
    <row r="22" spans="1:6" s="1" customFormat="1" ht="15" customHeight="1">
      <c r="A22" s="16">
        <v>19</v>
      </c>
      <c r="B22" s="27" t="s">
        <v>90</v>
      </c>
      <c r="C22" s="31"/>
      <c r="D22" s="32"/>
      <c r="E22" s="8"/>
      <c r="F22" s="17"/>
    </row>
    <row r="23" spans="1:6" s="1" customFormat="1" ht="15" customHeight="1">
      <c r="A23" s="16">
        <v>20</v>
      </c>
      <c r="B23" s="27" t="s">
        <v>91</v>
      </c>
      <c r="C23" s="31"/>
      <c r="D23" s="32"/>
      <c r="E23" s="8"/>
      <c r="F23" s="17"/>
    </row>
    <row r="24" spans="1:6" s="1" customFormat="1" ht="15" customHeight="1">
      <c r="A24" s="16">
        <v>21</v>
      </c>
      <c r="B24" s="27" t="s">
        <v>92</v>
      </c>
      <c r="C24" s="31"/>
      <c r="D24" s="32"/>
      <c r="E24" s="8"/>
      <c r="F24" s="17"/>
    </row>
    <row r="25" spans="1:6" s="1" customFormat="1" ht="15" customHeight="1">
      <c r="A25" s="16">
        <v>22</v>
      </c>
      <c r="B25" s="27" t="s">
        <v>93</v>
      </c>
      <c r="C25" s="31"/>
      <c r="D25" s="32"/>
      <c r="E25" s="8"/>
      <c r="F25" s="17"/>
    </row>
    <row r="26" spans="1:6" s="1" customFormat="1" ht="15" customHeight="1">
      <c r="A26" s="16">
        <v>23</v>
      </c>
      <c r="B26" s="27" t="s">
        <v>94</v>
      </c>
      <c r="C26" s="31"/>
      <c r="D26" s="32"/>
      <c r="E26" s="8"/>
      <c r="F26" s="17"/>
    </row>
    <row r="27" spans="1:6" s="1" customFormat="1" ht="15" customHeight="1">
      <c r="A27" s="16">
        <v>24</v>
      </c>
      <c r="B27" s="27" t="s">
        <v>95</v>
      </c>
      <c r="C27" s="31"/>
      <c r="D27" s="32"/>
      <c r="E27" s="8"/>
      <c r="F27" s="17"/>
    </row>
    <row r="28" spans="1:6" s="1" customFormat="1" ht="15" customHeight="1">
      <c r="A28" s="16">
        <v>25</v>
      </c>
      <c r="B28" s="27" t="s">
        <v>96</v>
      </c>
      <c r="C28" s="31"/>
      <c r="D28" s="32"/>
      <c r="E28" s="8"/>
      <c r="F28" s="17"/>
    </row>
    <row r="29" spans="1:6" s="1" customFormat="1" ht="15" customHeight="1">
      <c r="A29" s="16">
        <v>26</v>
      </c>
      <c r="B29" s="27" t="s">
        <v>97</v>
      </c>
      <c r="C29" s="31"/>
      <c r="D29" s="32"/>
      <c r="E29" s="8"/>
      <c r="F29" s="17"/>
    </row>
    <row r="30" spans="1:6" s="1" customFormat="1" ht="15" customHeight="1">
      <c r="A30" s="16">
        <v>27</v>
      </c>
      <c r="B30" s="27" t="s">
        <v>98</v>
      </c>
      <c r="C30" s="31"/>
      <c r="D30" s="32"/>
      <c r="E30" s="8"/>
      <c r="F30" s="17"/>
    </row>
    <row r="31" spans="1:6" s="1" customFormat="1" ht="15" customHeight="1">
      <c r="A31" s="16">
        <v>28</v>
      </c>
      <c r="B31" s="27" t="s">
        <v>99</v>
      </c>
      <c r="C31" s="31"/>
      <c r="D31" s="32"/>
      <c r="E31" s="8"/>
      <c r="F31" s="17"/>
    </row>
    <row r="32" spans="1:6" s="1" customFormat="1" ht="15" customHeight="1">
      <c r="A32" s="16">
        <v>29</v>
      </c>
      <c r="B32" s="27" t="s">
        <v>100</v>
      </c>
      <c r="C32" s="31"/>
      <c r="D32" s="32"/>
      <c r="E32" s="8"/>
      <c r="F32" s="17"/>
    </row>
    <row r="33" spans="1:6" s="1" customFormat="1" ht="15" customHeight="1">
      <c r="A33" s="16">
        <v>30</v>
      </c>
      <c r="B33" s="27" t="s">
        <v>101</v>
      </c>
      <c r="C33" s="31"/>
      <c r="D33" s="32"/>
      <c r="E33" s="8"/>
      <c r="F33" s="17"/>
    </row>
    <row r="34" spans="1:6" s="1" customFormat="1" ht="15" customHeight="1">
      <c r="A34" s="16">
        <v>31</v>
      </c>
      <c r="B34" s="27" t="s">
        <v>102</v>
      </c>
      <c r="C34" s="31"/>
      <c r="D34" s="32"/>
      <c r="E34" s="8"/>
      <c r="F34" s="17"/>
    </row>
    <row r="35" spans="1:6" s="1" customFormat="1" ht="15" customHeight="1">
      <c r="A35" s="16">
        <v>32</v>
      </c>
      <c r="B35" s="27" t="s">
        <v>103</v>
      </c>
      <c r="C35" s="31"/>
      <c r="D35" s="32"/>
      <c r="E35" s="8"/>
      <c r="F35" s="17"/>
    </row>
    <row r="36" spans="1:6" s="1" customFormat="1" ht="15" customHeight="1">
      <c r="A36" s="16">
        <v>33</v>
      </c>
      <c r="B36" s="27" t="s">
        <v>104</v>
      </c>
      <c r="C36" s="31"/>
      <c r="D36" s="32"/>
      <c r="E36" s="8"/>
      <c r="F36" s="17"/>
    </row>
    <row r="37" spans="1:6" s="1" customFormat="1" ht="15" customHeight="1">
      <c r="A37" s="16">
        <v>34</v>
      </c>
      <c r="B37" s="27" t="s">
        <v>105</v>
      </c>
      <c r="C37" s="31"/>
      <c r="D37" s="32"/>
      <c r="E37" s="8"/>
      <c r="F37" s="17"/>
    </row>
    <row r="38" spans="1:6" s="1" customFormat="1" ht="15" customHeight="1">
      <c r="A38" s="16">
        <v>35</v>
      </c>
      <c r="B38" s="27" t="s">
        <v>106</v>
      </c>
      <c r="C38" s="31"/>
      <c r="D38" s="32"/>
      <c r="E38" s="8"/>
      <c r="F38" s="17"/>
    </row>
    <row r="39" spans="1:6" s="1" customFormat="1" ht="15" customHeight="1">
      <c r="A39" s="16">
        <v>36</v>
      </c>
      <c r="B39" s="27" t="s">
        <v>107</v>
      </c>
      <c r="C39" s="31"/>
      <c r="D39" s="32"/>
      <c r="E39" s="8"/>
      <c r="F39" s="17"/>
    </row>
    <row r="40" spans="1:6" s="1" customFormat="1" ht="15" customHeight="1">
      <c r="A40" s="16">
        <v>37</v>
      </c>
      <c r="B40" s="27" t="s">
        <v>108</v>
      </c>
      <c r="C40" s="31"/>
      <c r="D40" s="32"/>
      <c r="E40" s="8"/>
      <c r="F40" s="17"/>
    </row>
    <row r="41" spans="1:6" s="1" customFormat="1" ht="15" customHeight="1">
      <c r="A41" s="16">
        <v>38</v>
      </c>
      <c r="B41" s="27" t="s">
        <v>109</v>
      </c>
      <c r="C41" s="31"/>
      <c r="D41" s="32"/>
      <c r="E41" s="8"/>
      <c r="F41" s="17"/>
    </row>
    <row r="42" spans="1:6" s="1" customFormat="1" ht="15" customHeight="1">
      <c r="A42" s="16">
        <v>39</v>
      </c>
      <c r="B42" s="27" t="s">
        <v>110</v>
      </c>
      <c r="C42" s="31"/>
      <c r="D42" s="32"/>
      <c r="E42" s="8"/>
      <c r="F42" s="17"/>
    </row>
    <row r="43" spans="1:6" s="1" customFormat="1" ht="15" customHeight="1">
      <c r="A43" s="16">
        <v>40</v>
      </c>
      <c r="B43" s="27" t="s">
        <v>111</v>
      </c>
      <c r="C43" s="31"/>
      <c r="D43" s="32"/>
      <c r="E43" s="8"/>
      <c r="F43" s="17"/>
    </row>
    <row r="44" spans="1:6" s="1" customFormat="1" ht="15.75">
      <c r="A44" s="49" t="s">
        <v>67</v>
      </c>
      <c r="B44" s="50"/>
      <c r="C44" s="50"/>
      <c r="D44" s="18">
        <f>SUM(D4:D43)</f>
        <v>75</v>
      </c>
      <c r="E44" s="18">
        <f>SUM(E4:E43)</f>
        <v>65</v>
      </c>
      <c r="F44" s="1">
        <f>E44/D44*100</f>
        <v>86.66666666666667</v>
      </c>
    </row>
  </sheetData>
  <sheetProtection/>
  <mergeCells count="2">
    <mergeCell ref="A2:E2"/>
    <mergeCell ref="A44:C44"/>
  </mergeCells>
  <printOptions/>
  <pageMargins left="0.36" right="0.17" top="0.26" bottom="0.1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2019-04-12T08:32:24Z</cp:lastPrinted>
  <dcterms:created xsi:type="dcterms:W3CDTF">2014-05-06T06:58:50Z</dcterms:created>
  <dcterms:modified xsi:type="dcterms:W3CDTF">2019-04-12T08:32:28Z</dcterms:modified>
  <cp:category/>
  <cp:version/>
  <cp:contentType/>
  <cp:contentStatus/>
</cp:coreProperties>
</file>